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firstSheet="8" activeTab="11"/>
  </bookViews>
  <sheets>
    <sheet name="JANEIRO 2016" sheetId="1" r:id="rId1"/>
    <sheet name="FEVEREIRO 2016" sheetId="2" r:id="rId2"/>
    <sheet name="MARÇO 2016" sheetId="3" r:id="rId3"/>
    <sheet name="ABRIL 2016" sheetId="4" r:id="rId4"/>
    <sheet name="MAIO2016" sheetId="5" r:id="rId5"/>
    <sheet name="JUNHO 2016" sheetId="6" r:id="rId6"/>
    <sheet name="JULHO 2016" sheetId="7" r:id="rId7"/>
    <sheet name="AGOSTO 2016" sheetId="8" r:id="rId8"/>
    <sheet name="SETEMBRO 2016" sheetId="9" r:id="rId9"/>
    <sheet name="OUTUBRO 2016" sheetId="10" r:id="rId10"/>
    <sheet name="NOVEMBRO 2016" sheetId="11" r:id="rId11"/>
    <sheet name="DEZEMBRO 2016" sheetId="12" r:id="rId12"/>
  </sheets>
  <calcPr calcId="144525"/>
</workbook>
</file>

<file path=xl/calcChain.xml><?xml version="1.0" encoding="utf-8"?>
<calcChain xmlns="http://schemas.openxmlformats.org/spreadsheetml/2006/main">
  <c r="G26" i="12" l="1"/>
  <c r="G31" i="12" s="1"/>
  <c r="G33" i="12" s="1"/>
  <c r="G11" i="12"/>
  <c r="G27" i="12" l="1"/>
  <c r="G36" i="11"/>
  <c r="G41" i="11" s="1"/>
  <c r="G43" i="11" s="1"/>
  <c r="G12" i="11"/>
  <c r="G37" i="11" l="1"/>
  <c r="G28" i="10"/>
  <c r="G33" i="10" s="1"/>
  <c r="G35" i="10" s="1"/>
  <c r="G6" i="10"/>
  <c r="G29" i="10" l="1"/>
  <c r="G25" i="9"/>
  <c r="G30" i="9" s="1"/>
  <c r="G32" i="9" s="1"/>
  <c r="G8" i="9"/>
  <c r="G26" i="9" l="1"/>
  <c r="G34" i="8"/>
  <c r="G36" i="8" s="1"/>
  <c r="G29" i="8" l="1"/>
  <c r="G8" i="8"/>
  <c r="G30" i="8" l="1"/>
  <c r="G35" i="7"/>
  <c r="G28" i="7"/>
  <c r="G11" i="7"/>
  <c r="G29" i="7" l="1"/>
  <c r="G31" i="6"/>
  <c r="G24" i="6"/>
  <c r="G9" i="6"/>
  <c r="G25" i="6" l="1"/>
  <c r="G30" i="5"/>
  <c r="G23" i="5"/>
  <c r="G7" i="5"/>
  <c r="G24" i="5" l="1"/>
  <c r="G36" i="4"/>
  <c r="G29" i="4" l="1"/>
  <c r="G10" i="4"/>
  <c r="G30" i="4" l="1"/>
  <c r="G36" i="3"/>
  <c r="G29" i="3"/>
  <c r="G10" i="3"/>
  <c r="G30" i="3" l="1"/>
  <c r="G29" i="2"/>
  <c r="G22" i="2"/>
  <c r="G6" i="2"/>
  <c r="G23" i="2" l="1"/>
  <c r="G17" i="1"/>
  <c r="G24" i="1" l="1"/>
  <c r="G6" i="1"/>
  <c r="G18" i="1" l="1"/>
</calcChain>
</file>

<file path=xl/sharedStrings.xml><?xml version="1.0" encoding="utf-8"?>
<sst xmlns="http://schemas.openxmlformats.org/spreadsheetml/2006/main" count="473" uniqueCount="221">
  <si>
    <t>LIGA POMERODENSE DE DESPORTOS</t>
  </si>
  <si>
    <t>RECEITAS (ENTRADAS)</t>
  </si>
  <si>
    <t>Receitas s/Aplicações Financeiras</t>
  </si>
  <si>
    <t>TOTAL</t>
  </si>
  <si>
    <t>DESPESAS (SAÍDAS)</t>
  </si>
  <si>
    <t>Despesas c/internet móvel - VIVO</t>
  </si>
  <si>
    <t>Despesas com manutenção conta corrente</t>
  </si>
  <si>
    <t>Imposto de Renda Retido na Fonte Banco do Brasil S/A</t>
  </si>
  <si>
    <t>DEFICIT DO MÊS</t>
  </si>
  <si>
    <t>FLUXO DE CAIXA DA LIGA POMERODENSE DE DESPORTOS</t>
  </si>
  <si>
    <t>Charles Gert Hoge</t>
  </si>
  <si>
    <t>Rudhardt Borchardt</t>
  </si>
  <si>
    <t>Contador CRC/SC 14.948</t>
  </si>
  <si>
    <t>Tesoureiro</t>
  </si>
  <si>
    <t>(-) INTEGRALIZAÇÃO QUOTA DE CAPITAL UNICRED</t>
  </si>
  <si>
    <t>SALDO CAIXA/ B. BRASIL S/A /UNICRED EM 31/12/2015</t>
  </si>
  <si>
    <t>(+) RECEITAS JANEIRO 2016</t>
  </si>
  <si>
    <t>(-) DESPESAS JANEIRO 2016</t>
  </si>
  <si>
    <t>SALDO CAIXA/B.BRASIL S/A / UNICRED EM 31/01/2016</t>
  </si>
  <si>
    <t>Despesas c/ Serviços de Terceiros 12/2015(Escritório Testo)</t>
  </si>
  <si>
    <t>Serviços Técnicos Administrativos 01/2016</t>
  </si>
  <si>
    <t>PRESTAÇÃO DE CONTAS EM 31 DE JANEIRO DE 2.016</t>
  </si>
  <si>
    <t xml:space="preserve"> </t>
  </si>
  <si>
    <t>Despesas Locomoção Fed. Catarinense Futebol</t>
  </si>
  <si>
    <t>Despesas Cartuchos Impressora - Stick Inf.</t>
  </si>
  <si>
    <t>Mensagem Natilina - Testo Notícias 1ª parcela</t>
  </si>
  <si>
    <t>Imposto COFINS s/Receitas Financeiras</t>
  </si>
  <si>
    <t>PRESTAÇÃO DE CONTAS EM 31 DE FEVEREIRO DE 2.016</t>
  </si>
  <si>
    <t>Despesas c/ Serviços de Terceiros 01/2016(Escritório Testo)</t>
  </si>
  <si>
    <t>Despesas Locomoção Fed. Catarinense/Doutor Pedrinho</t>
  </si>
  <si>
    <t>Despesas c/manutenção Site LPD - DM System</t>
  </si>
  <si>
    <t>Mensagem Natilina - Testo Notícias 2ª parcela</t>
  </si>
  <si>
    <t xml:space="preserve">Jornal de Pomerode - Edital Assembléia </t>
  </si>
  <si>
    <t>Registro Livro Diário - 2015</t>
  </si>
  <si>
    <t>Despesas Conserto Notebook - Stick Inf.</t>
  </si>
  <si>
    <t>Material de Expediente</t>
  </si>
  <si>
    <t>Despesas c/autenticações licitações</t>
  </si>
  <si>
    <t>Despesas c/limpeza e manutenção da sede LPD</t>
  </si>
  <si>
    <t>SALDO CAIXA/ B. BRASIL S/A /UNICRED EM 31/01/2016</t>
  </si>
  <si>
    <t>(+) RECEITAS FEVEREIRO 2016</t>
  </si>
  <si>
    <t>(-) DESPESAS FEVEREIRO 2016</t>
  </si>
  <si>
    <t>SALDO CAIXA/B.BRASIL S/A / UNICRED EM 29/02/2016</t>
  </si>
  <si>
    <t>Serviços Técnicos Administrativos 02/2016</t>
  </si>
  <si>
    <t>PRESTAÇÃO DE CONTAS EM 31 DE MARÇO DE 2.016</t>
  </si>
  <si>
    <t>SALDO CAIXA/ B. BRASIL S/A /UNICRED EM 29/02/2016</t>
  </si>
  <si>
    <t>(+) RECEITAS MARÇO 2016</t>
  </si>
  <si>
    <t>(-) DESPESAS MARÇO 2016</t>
  </si>
  <si>
    <t>SALDO CAIXA/B.BRASIL S/A / UNICRED EM 31/03/2016</t>
  </si>
  <si>
    <t>Serviços Técnicos Administrativos 03/2016</t>
  </si>
  <si>
    <t>Receitas com Certidões Negativas</t>
  </si>
  <si>
    <t>Taxa anuidade AE Floresta/CA Pomerodense</t>
  </si>
  <si>
    <t>Taxa Arbitragem Interligas</t>
  </si>
  <si>
    <t>Taxa Arbitragem Copa Futebol Feminino  7 Society</t>
  </si>
  <si>
    <t>Taxa Arbitragem Copa Futebol Feminino 7 Society</t>
  </si>
  <si>
    <t>Taxa Arbitragem Campeonato Interligas</t>
  </si>
  <si>
    <t>Despesas Locomoção Fed. Catarinense/Benedito Novo</t>
  </si>
  <si>
    <t>Despesas c/Postagem e correio</t>
  </si>
  <si>
    <t>Despesas c/Serviços de Terceiros Escit. Cont. Testo ref  02/2016</t>
  </si>
  <si>
    <t>Despesas c/Relojoaria Optica Prisma Ltda., 2 Placas</t>
  </si>
  <si>
    <t>Seguro HDI sede LPD - 1ª parcela</t>
  </si>
  <si>
    <t>Despesas c/ Compenssação de Cheque BB</t>
  </si>
  <si>
    <t>Despesas c/Manutenção Purificador de Água</t>
  </si>
  <si>
    <t>Despesas c/ manutenção Hidráulica c/Banheiros</t>
  </si>
  <si>
    <t>Despesas c/Copos c/Água Mineral</t>
  </si>
  <si>
    <t>Escritório Contábil testo</t>
  </si>
  <si>
    <t>PRESTAÇÃO DE CONTAS EM 31 DE ABRIL DE 2.016</t>
  </si>
  <si>
    <t>SALDO CAIXA/ B. BRASIL S/A /UNICRED EM 31/03/2016</t>
  </si>
  <si>
    <t>(+) RECEITAS ABRIL 2016</t>
  </si>
  <si>
    <t>(-) DESPESAS ABRIL 2016</t>
  </si>
  <si>
    <t>SALDO CAIXA/B.BRASIL S/A / UNICRED EM 30/04/2016</t>
  </si>
  <si>
    <t>Serviços Técnicos Administrativos 04/2016</t>
  </si>
  <si>
    <t>Taxa 13 º Jogos de Integração  Municipal dos Idosos</t>
  </si>
  <si>
    <t>Taxa Arbitragem 8º Festival Escolar - Atletismo M/F</t>
  </si>
  <si>
    <t>Taxa Arbitragem Copa Futebol  7 Society - Bairros</t>
  </si>
  <si>
    <t>Taxa Arbitragem Moleque Bom de Bola</t>
  </si>
  <si>
    <t>Taxa Arbitragem Copa Futebol   7 Society Bairros</t>
  </si>
  <si>
    <t>Taxa Arbitrag 13º Jogos de Integração dos Idosos</t>
  </si>
  <si>
    <t>Seguro HDI sede LPD - 2ª parcela</t>
  </si>
  <si>
    <t>Despesa Qualicopy-Carimbo e 20 cópias do Livro de Regras Futebol 7 Society</t>
  </si>
  <si>
    <t>Despesas c/ manutenção Notebook  - Teclado- Quick Inf.</t>
  </si>
  <si>
    <t>Despesas c/Manutenção Micro computador - Bateria,fonte,atualizações</t>
  </si>
  <si>
    <t>Despesas c/Limpeza sede LPD</t>
  </si>
  <si>
    <t>Taxa Arbitragem Moleque Bom de Bola M/F</t>
  </si>
  <si>
    <t>SUPERAVIT DO MÊS</t>
  </si>
  <si>
    <t>PRESTAÇÃO DE CONTAS EM 31 DE MAIO DE 2.016</t>
  </si>
  <si>
    <t>SALDO CAIXA/ B. BRASIL S/A /UNICRED EM 30/04/2016</t>
  </si>
  <si>
    <t>(+) RECEITAS MAIO 2016</t>
  </si>
  <si>
    <t>(-) DESPESAS MAIO 2016</t>
  </si>
  <si>
    <t>SALDO CAIXA/B.BRASIL S/A / UNICRED EM 31/05/2016</t>
  </si>
  <si>
    <t>Serviços Técnicos Administrativos 05/2016</t>
  </si>
  <si>
    <t>Taxa Arbitrag 8º Festival de Atletismo M/F Pomerode</t>
  </si>
  <si>
    <t>Anuidade Federação Catarinense de Futsal - 2016</t>
  </si>
  <si>
    <t>Seguro HDI sede LPD - 3ª parcela</t>
  </si>
  <si>
    <t>Despesas c/Serviços de Terceiros Escritório Contábil Testo 03 e 04/2016</t>
  </si>
  <si>
    <t>PRESTAÇÃO DE CONTAS EM 30 JUNHO DE 2.016</t>
  </si>
  <si>
    <t>SALDO CAIXA/ B. BRASIL S/A /UNICRED EM 31/05/2016</t>
  </si>
  <si>
    <t>(+) RECEITAS JUNHO 2016</t>
  </si>
  <si>
    <t>(-) DESPESAS JUNHO 2016</t>
  </si>
  <si>
    <t>SALDO CAIXA/B.BRASIL S/A / UNICRED EM 30/06/2016</t>
  </si>
  <si>
    <t xml:space="preserve">Taxa Arbitragem 2º Festival de Tenis de Mesa e Xadrez </t>
  </si>
  <si>
    <t>Taxa Certidões Negativas</t>
  </si>
  <si>
    <t>Taxa Anuidade FCF/LPD - 2016 Caramuru, Vera Cruz e Flamengo</t>
  </si>
  <si>
    <t>Taxa Prevenção contra Sinistros - Bombeiros</t>
  </si>
  <si>
    <t>Despesas Kero Cópias -  Regulamento Futebol</t>
  </si>
  <si>
    <t>Taxa Arbitrag  Copa Pomerode Futebol</t>
  </si>
  <si>
    <t>Serviços Técnicos Administrativos 06/2016</t>
  </si>
  <si>
    <t>Despesas c/Serviços de Terceiros Escritório Contábil Testo 05/2016</t>
  </si>
  <si>
    <t>Camisas LPD Árbitros</t>
  </si>
  <si>
    <t>PRESTAÇÃO DE CONTAS EM 30 JULHO DE 2.016</t>
  </si>
  <si>
    <t>SALDO CAIXA/ B. BRASIL S/A /UNICRED EM 30/06/2016</t>
  </si>
  <si>
    <t>(+) RECEITAS JULHO 2016</t>
  </si>
  <si>
    <t>(-) DESPESAS JULHO 2016</t>
  </si>
  <si>
    <t>SALDO CAIXA/B.BRASIL S/A / UNICRED EM 31/07/2016</t>
  </si>
  <si>
    <t>Taxa Anuidade FCF/LPD - 2016 BOTAFOGO</t>
  </si>
  <si>
    <t>Taxa Arbitragem Copa Pomerode de Futebol</t>
  </si>
  <si>
    <t>taxa Arbitragem ARE Flamengo FC Copa Pomerode Futebol</t>
  </si>
  <si>
    <t>Taxa Arbitragem 40º jogos estudantis Pomerode Volei/Futsal</t>
  </si>
  <si>
    <t>Taxa Arbitragem  40º Jogos Estudantis de Pomerode</t>
  </si>
  <si>
    <t>Despesas Impressora Mayer - Súmulas/formulários/fichas</t>
  </si>
  <si>
    <t>Stick Informática - Toner Impressora</t>
  </si>
  <si>
    <t>DM System - Logo Corel - LPD</t>
  </si>
  <si>
    <t>Limpeza Sede LPD</t>
  </si>
  <si>
    <t>Despesas c/Serviços de Terceiros Escritório Contábil Testo 06/2016</t>
  </si>
  <si>
    <t>Serviços Técnicos Administrativos 07/2016</t>
  </si>
  <si>
    <t>Atitude - Adesivo Perfurado janelas sede LPD</t>
  </si>
  <si>
    <t>PRESTAÇÃO DE CONTAS EM 31 AGOSTO DE 2.016</t>
  </si>
  <si>
    <t>SALDO CAIXA/ B. BRASIL S/A /UNICRED EM 31/07/2016</t>
  </si>
  <si>
    <t>(+) RECEITAS AGOSTO 2016</t>
  </si>
  <si>
    <t>(-) DESPESAS AGOSTO 2016</t>
  </si>
  <si>
    <t>SALDO CAIXA/B.BRASIL S/A / UNICRED EM 31/08/2016</t>
  </si>
  <si>
    <t>Taxa Arbitragem Torneio Cruz de Malta</t>
  </si>
  <si>
    <t>Serviços Técnicos Administrativos 08/2016</t>
  </si>
  <si>
    <t>Persianas Horizontais sede LPD</t>
  </si>
  <si>
    <t>Ecoville - Material de limpeza</t>
  </si>
  <si>
    <t>Stick Informática - Fonte ATX - LPD</t>
  </si>
  <si>
    <t>Lojas Dalcanalle - Escrivaninha</t>
  </si>
  <si>
    <t>Taxa Arbitragem  40º Jogos Estudantis de Pomerode - Volei</t>
  </si>
  <si>
    <t>Taxa Arbitragem Futsal Municipal Masc</t>
  </si>
  <si>
    <t>Taxa Arbitragem Festival tenis de Mesa</t>
  </si>
  <si>
    <t>Taxa Arbitragem Festival Xadrez</t>
  </si>
  <si>
    <t>(-) Integralização Cota Capital UNICRED</t>
  </si>
  <si>
    <t>Despesas c/Serviços de Terceiros Escritório Contábil Testo 07/2016</t>
  </si>
  <si>
    <t>PRESTAÇÃO DE CONTAS EM 30 SETEMBRO DE 2.016</t>
  </si>
  <si>
    <t>SALDO CAIXA/ B. BRASIL S/A /UNICRED EM 31/08/2016</t>
  </si>
  <si>
    <t>(+) RECEITAS SETEMBRO 2016</t>
  </si>
  <si>
    <t>(-) DESPESAS SETEMBRO 2016</t>
  </si>
  <si>
    <t>SALDO CAIXA/B.BRASIL S/A / UNICRED EM 30/09/2016</t>
  </si>
  <si>
    <t>Taxa Arbitragem Campeonato Municipal Futsal Masc</t>
  </si>
  <si>
    <t>Taxa Arbitragem Copa Futebol  7 Society - Veteranos</t>
  </si>
  <si>
    <t>Lojas Dalcanalle - Estante e Rack</t>
  </si>
  <si>
    <t>Adesivos Janelas - KeroCópias</t>
  </si>
  <si>
    <t>Auxílio Transportes - Federação Catarinense Futebol</t>
  </si>
  <si>
    <t>Manutenção Elétrica - Alcir Steinert</t>
  </si>
  <si>
    <t>Despesas Autenticação cartório alteração CNPJ</t>
  </si>
  <si>
    <t>Serviços Técnicos Administrativos 09/2016</t>
  </si>
  <si>
    <t>Despesas c/Serviços de Terceiros Escritório Contábil Testo 08/2016</t>
  </si>
  <si>
    <t>Jornal Testo Notícias - Poster Campeão Copa Pomerode</t>
  </si>
  <si>
    <t>PRESTAÇÃO DE CONTAS EM 31 OUTUBRO DE 2.016</t>
  </si>
  <si>
    <t>SALDO CAIXA/ B. BRASIL S/A /UNICRED EM 30/09/2016</t>
  </si>
  <si>
    <t>(+) RECEITAS OUTUBRO  2016</t>
  </si>
  <si>
    <t>(-) DESPESAS OUTUBRO 2016</t>
  </si>
  <si>
    <t>SALDO CAIXA/B.BRASIL S/A / UNICRED EM 31/10/2016</t>
  </si>
  <si>
    <t>Serviços Técnicos Administrativos 10/2016</t>
  </si>
  <si>
    <t>Despesas c/Serviços de Terceiros Escritório Contábil Testo 09/2016</t>
  </si>
  <si>
    <t>Poster Campeão e Vice - Interligas</t>
  </si>
  <si>
    <t>Taxa Limpeza LPD</t>
  </si>
  <si>
    <t>Pilha Telefone sem Fio</t>
  </si>
  <si>
    <t>Styck Informática - 2 cartuchos Tinta Im,pressora</t>
  </si>
  <si>
    <t xml:space="preserve">150 Capinhas Plásticas para Carteirinhas LPD </t>
  </si>
  <si>
    <t>Taxa Arbitragem Futebol 7 Society Masters</t>
  </si>
  <si>
    <t>Taxa Arbitragem Futsal Municipal Feminino</t>
  </si>
  <si>
    <t>Taxa Arbitragem 5ª Copa Vale Europeu Futsal</t>
  </si>
  <si>
    <t>Taxa Arbitragem Futebol  Infantil Regional Masc.</t>
  </si>
  <si>
    <t>Taxa Arbitragem 40º Jogos Estudantis Pom. Futsal M/F</t>
  </si>
  <si>
    <t>Taxa Arbitragem Futsal Menores Floresta</t>
  </si>
  <si>
    <t>Aquisição de 12 Bolas Futebol  -CFC</t>
  </si>
  <si>
    <t>SALDO CAIXA/ B. BRASIL S/A /UNICRED EM 31/10/2016</t>
  </si>
  <si>
    <t>(+) RECEITAS NOVEMBRO  2016</t>
  </si>
  <si>
    <t>(-) DESPESAS NOVEMBRO 2016</t>
  </si>
  <si>
    <t>SALDO CAIXA/B.BRASIL S/A / UNICRED EM 30/11/2016</t>
  </si>
  <si>
    <t>Despesas c/Serviços de Terceiros Escritório Contábil Testo 10/2016</t>
  </si>
  <si>
    <t>Serviços Técnicos Administrativos 11/2016</t>
  </si>
  <si>
    <t>Receita Certidão Negativa</t>
  </si>
  <si>
    <t>Taxa Arbitragem Copa Menores Futebol Masc</t>
  </si>
  <si>
    <t>Taxa Arbitragem Futsal Masc Copa Vale Europeu Adulto</t>
  </si>
  <si>
    <t>Taxa Arbitragem Futeboç 7 Society Veteranos Munic</t>
  </si>
  <si>
    <t>Taxa Arbitragem Futsal Fem Municipal</t>
  </si>
  <si>
    <t>Taxa Arbitragem 40º Jogos Estudantis Pomerode</t>
  </si>
  <si>
    <t>Taxa Arbitragem OLICLUBES</t>
  </si>
  <si>
    <t>Taxa Arbitragem 40º Jogos Estudantis Futsal Pomerode</t>
  </si>
  <si>
    <t>Taxa Arbitragem 40º Jogos Estudantis Pomerode Handebol</t>
  </si>
  <si>
    <t>Taxa Arbitragem 40º Jogos Estudantis Pomerode Punhobol</t>
  </si>
  <si>
    <t>Taxa Arbitragem 40º Jogos Estudantis Pomerode VOLEIBOL</t>
  </si>
  <si>
    <t>Quick Informática - Fonte Notebook</t>
  </si>
  <si>
    <t>Auxilio Transporte FCF e LBF</t>
  </si>
  <si>
    <t>Taxa Limpeza Ortus - Pátio</t>
  </si>
  <si>
    <t>Despesas Água Mineral</t>
  </si>
  <si>
    <t>Despesas c/frete Bolas FCF para LPD</t>
  </si>
  <si>
    <t>Imposto de Renda Retido na Fonte e IOF Banco do Brasil S/A</t>
  </si>
  <si>
    <t>COFINS  ref 09/2016</t>
  </si>
  <si>
    <t>Assinatura Jornal Testo Notícias</t>
  </si>
  <si>
    <t>PRESTAÇÃO DE CONTAS EM 30 NOVEMBRO DE 2.016</t>
  </si>
  <si>
    <t>PRESTAÇÃO DE CONTAS EM 30 DEZEMBRO DE 2.016</t>
  </si>
  <si>
    <t>SALDO CAIXA/ B. BRASIL S/A /UNICRED EM 30/11/2016</t>
  </si>
  <si>
    <t>(+) RECEITAS DEZEMBRO  2016</t>
  </si>
  <si>
    <t>(-) DESPESAS DEZEMBRO 2016</t>
  </si>
  <si>
    <t>SALDO CAIXA/B.BRASIL S/A / UNICRED EM 30/12/2016</t>
  </si>
  <si>
    <t>Serviços Técnicos Administrativos 12/2016</t>
  </si>
  <si>
    <t>COFINS  ref 11/2016</t>
  </si>
  <si>
    <t>Taxa Arbitragem Futebol 7 Society Master Munic</t>
  </si>
  <si>
    <t>Taxa Arbitragem 40º Jogos Estudantis Pomerode - Handebol</t>
  </si>
  <si>
    <t>Taxa Arbitragem OLICLUBES Futebol Masc</t>
  </si>
  <si>
    <t>Multa disciplinar Vera Cruz</t>
  </si>
  <si>
    <t>Taxa Arbitragem LBF - Modalidade Futebol</t>
  </si>
  <si>
    <t>Despesas c/manutenção Site LPD - DM System 11 e 12/2016</t>
  </si>
  <si>
    <t>Mensagem Natina Jornal Testo Notícias</t>
  </si>
  <si>
    <t>Quick Informática - Cartucho HP Preto</t>
  </si>
  <si>
    <t>Taxa Limpeza Sede LPD</t>
  </si>
  <si>
    <t xml:space="preserve">Auxilio Transporte/refeições Velório Presidente FCF </t>
  </si>
  <si>
    <t>Coroa de Flores - Presidente FCF</t>
  </si>
  <si>
    <t xml:space="preserve">Despesas c/Serv de Terceiros Escrit Contábil Testo 50% balanço e 11/2016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</si>
</sst>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0" fillId="0" borderId="0" xfId="0" applyFill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B15" sqref="B15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21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2</v>
      </c>
      <c r="C5" s="7"/>
      <c r="D5" s="14"/>
      <c r="E5" s="7"/>
      <c r="F5" s="7"/>
      <c r="G5" s="15">
        <v>434.72</v>
      </c>
    </row>
    <row r="6" spans="1:11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434.72</v>
      </c>
    </row>
    <row r="7" spans="1:11" ht="18.75" x14ac:dyDescent="0.3">
      <c r="A7" s="20" t="s">
        <v>4</v>
      </c>
      <c r="B7" s="21"/>
      <c r="C7" s="3"/>
      <c r="D7" s="22"/>
      <c r="E7" s="3"/>
      <c r="F7" s="3"/>
      <c r="G7" s="4"/>
    </row>
    <row r="8" spans="1:11" x14ac:dyDescent="0.25">
      <c r="A8" s="13"/>
      <c r="B8" s="23" t="s">
        <v>19</v>
      </c>
      <c r="C8" s="7"/>
      <c r="D8" s="14"/>
      <c r="E8" s="7"/>
      <c r="F8" s="7"/>
      <c r="G8" s="15">
        <v>585</v>
      </c>
    </row>
    <row r="9" spans="1:11" x14ac:dyDescent="0.25">
      <c r="A9" s="13"/>
      <c r="B9" s="23" t="s">
        <v>23</v>
      </c>
      <c r="C9" s="7"/>
      <c r="D9" s="14"/>
      <c r="E9" s="7"/>
      <c r="F9" s="7"/>
      <c r="G9" s="15">
        <v>100</v>
      </c>
      <c r="K9" t="s">
        <v>22</v>
      </c>
    </row>
    <row r="10" spans="1:11" x14ac:dyDescent="0.25">
      <c r="A10" s="13"/>
      <c r="B10" s="23" t="s">
        <v>24</v>
      </c>
      <c r="C10" s="7"/>
      <c r="D10" s="14"/>
      <c r="E10" s="7"/>
      <c r="F10" s="7"/>
      <c r="G10" s="15">
        <v>269</v>
      </c>
    </row>
    <row r="11" spans="1:11" x14ac:dyDescent="0.25">
      <c r="A11" s="13"/>
      <c r="B11" s="23" t="s">
        <v>20</v>
      </c>
      <c r="C11" s="7"/>
      <c r="D11" s="14"/>
      <c r="E11" s="7"/>
      <c r="F11" s="7"/>
      <c r="G11" s="15">
        <v>965</v>
      </c>
    </row>
    <row r="12" spans="1:11" x14ac:dyDescent="0.25">
      <c r="A12" s="13"/>
      <c r="B12" s="23" t="s">
        <v>25</v>
      </c>
      <c r="C12" s="7"/>
      <c r="D12" s="14"/>
      <c r="E12" s="7"/>
      <c r="F12" s="7"/>
      <c r="G12" s="15">
        <v>60</v>
      </c>
    </row>
    <row r="13" spans="1:11" x14ac:dyDescent="0.25">
      <c r="A13" s="13"/>
      <c r="B13" s="23" t="s">
        <v>5</v>
      </c>
      <c r="C13" s="7"/>
      <c r="D13" s="14"/>
      <c r="E13" s="7"/>
      <c r="F13" s="7"/>
      <c r="G13" s="15">
        <v>79.989999999999995</v>
      </c>
    </row>
    <row r="14" spans="1:11" x14ac:dyDescent="0.25">
      <c r="A14" s="13"/>
      <c r="B14" s="23" t="s">
        <v>6</v>
      </c>
      <c r="C14" s="7"/>
      <c r="D14" s="14"/>
      <c r="E14" s="7"/>
      <c r="F14" s="7"/>
      <c r="G14" s="15">
        <v>32.5</v>
      </c>
    </row>
    <row r="15" spans="1:11" x14ac:dyDescent="0.25">
      <c r="A15" s="13"/>
      <c r="B15" s="23" t="s">
        <v>26</v>
      </c>
      <c r="C15" s="7"/>
      <c r="D15" s="14"/>
      <c r="E15" s="7"/>
      <c r="F15" s="7"/>
      <c r="G15" s="15">
        <v>17.510000000000002</v>
      </c>
    </row>
    <row r="16" spans="1:11" x14ac:dyDescent="0.25">
      <c r="A16" s="13"/>
      <c r="B16" s="23" t="s">
        <v>7</v>
      </c>
      <c r="C16" s="7"/>
      <c r="D16" s="14"/>
      <c r="E16" s="7"/>
      <c r="F16" s="7"/>
      <c r="G16" s="15">
        <v>15.14</v>
      </c>
    </row>
    <row r="17" spans="1:7" ht="15.75" x14ac:dyDescent="0.25">
      <c r="A17" s="13"/>
      <c r="B17" s="24" t="s">
        <v>3</v>
      </c>
      <c r="C17" s="25"/>
      <c r="D17" s="14"/>
      <c r="E17" s="7"/>
      <c r="F17" s="7"/>
      <c r="G17" s="26">
        <f>SUM(G8:G16)</f>
        <v>2124.14</v>
      </c>
    </row>
    <row r="18" spans="1:7" ht="19.5" thickBot="1" x14ac:dyDescent="0.35">
      <c r="A18" s="39" t="s">
        <v>8</v>
      </c>
      <c r="B18" s="40"/>
      <c r="C18" s="27"/>
      <c r="D18" s="28"/>
      <c r="E18" s="29"/>
      <c r="F18" s="29"/>
      <c r="G18" s="30">
        <f>G6-G17</f>
        <v>-1689.4199999999998</v>
      </c>
    </row>
    <row r="19" spans="1:7" ht="18.75" x14ac:dyDescent="0.3">
      <c r="A19" s="31" t="s">
        <v>9</v>
      </c>
      <c r="B19" s="32"/>
      <c r="C19" s="32"/>
      <c r="D19" s="32"/>
      <c r="E19" s="33"/>
      <c r="F19" s="33"/>
      <c r="G19" s="34"/>
    </row>
    <row r="20" spans="1:7" ht="15.75" x14ac:dyDescent="0.25">
      <c r="A20" s="35" t="s">
        <v>15</v>
      </c>
      <c r="B20" s="24"/>
      <c r="C20" s="24"/>
      <c r="D20" s="14"/>
      <c r="E20" s="7"/>
      <c r="F20" s="7"/>
      <c r="G20" s="26">
        <v>53429.9</v>
      </c>
    </row>
    <row r="21" spans="1:7" ht="15.75" x14ac:dyDescent="0.25">
      <c r="A21" s="35"/>
      <c r="B21" s="24" t="s">
        <v>16</v>
      </c>
      <c r="C21" s="24"/>
      <c r="D21" s="14"/>
      <c r="E21" s="7"/>
      <c r="F21" s="7"/>
      <c r="G21" s="26">
        <v>434.72</v>
      </c>
    </row>
    <row r="22" spans="1:7" ht="15.75" x14ac:dyDescent="0.25">
      <c r="A22" s="35"/>
      <c r="B22" s="24" t="s">
        <v>17</v>
      </c>
      <c r="C22" s="24"/>
      <c r="D22" s="14"/>
      <c r="E22" s="7"/>
      <c r="F22" s="7"/>
      <c r="G22" s="26">
        <v>2124.14</v>
      </c>
    </row>
    <row r="23" spans="1:7" ht="15.75" x14ac:dyDescent="0.25">
      <c r="A23" s="35"/>
      <c r="B23" s="24" t="s">
        <v>14</v>
      </c>
      <c r="C23" s="24"/>
      <c r="D23" s="14"/>
      <c r="E23" s="7"/>
      <c r="F23" s="7"/>
      <c r="G23" s="26">
        <v>0</v>
      </c>
    </row>
    <row r="24" spans="1:7" ht="16.5" thickBot="1" x14ac:dyDescent="0.3">
      <c r="A24" s="36" t="s">
        <v>18</v>
      </c>
      <c r="B24" s="17"/>
      <c r="C24" s="17"/>
      <c r="D24" s="28"/>
      <c r="E24" s="29"/>
      <c r="F24" s="29"/>
      <c r="G24" s="19">
        <f>G20+G21-G22-G23</f>
        <v>51740.480000000003</v>
      </c>
    </row>
    <row r="25" spans="1:7" x14ac:dyDescent="0.25">
      <c r="A25" s="7"/>
      <c r="B25" s="37" t="s">
        <v>10</v>
      </c>
      <c r="C25" s="37"/>
      <c r="D25" s="7"/>
      <c r="E25" s="41" t="s">
        <v>11</v>
      </c>
      <c r="F25" s="41"/>
      <c r="G25" s="7"/>
    </row>
    <row r="26" spans="1:7" x14ac:dyDescent="0.25">
      <c r="A26" s="7"/>
      <c r="B26" s="37" t="s">
        <v>12</v>
      </c>
      <c r="C26" s="37"/>
      <c r="D26" s="7"/>
      <c r="E26" s="42" t="s">
        <v>13</v>
      </c>
      <c r="F26" s="42"/>
      <c r="G26" s="7"/>
    </row>
  </sheetData>
  <mergeCells count="3">
    <mergeCell ref="A18:B18"/>
    <mergeCell ref="E25:F25"/>
    <mergeCell ref="E26:F26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157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22</v>
      </c>
    </row>
    <row r="5" spans="1:7" x14ac:dyDescent="0.25">
      <c r="A5" s="13"/>
      <c r="B5" s="7" t="s">
        <v>2</v>
      </c>
      <c r="C5" s="7"/>
      <c r="D5" s="14" t="s">
        <v>22</v>
      </c>
      <c r="E5" s="7" t="s">
        <v>22</v>
      </c>
      <c r="F5" s="7"/>
      <c r="G5" s="15">
        <v>233.9</v>
      </c>
    </row>
    <row r="6" spans="1:7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233.9</v>
      </c>
    </row>
    <row r="7" spans="1:7" ht="18.75" x14ac:dyDescent="0.3">
      <c r="A7" s="20" t="s">
        <v>4</v>
      </c>
      <c r="B7" s="21"/>
      <c r="C7" s="3"/>
      <c r="D7" s="22"/>
      <c r="E7" s="3"/>
      <c r="F7" s="3"/>
      <c r="G7" s="4"/>
    </row>
    <row r="8" spans="1:7" ht="18.75" x14ac:dyDescent="0.3">
      <c r="A8" s="5"/>
      <c r="B8" s="38" t="s">
        <v>22</v>
      </c>
      <c r="C8" s="7"/>
      <c r="D8" s="14"/>
      <c r="E8" s="7"/>
      <c r="F8" s="7"/>
      <c r="G8" s="8" t="s">
        <v>22</v>
      </c>
    </row>
    <row r="9" spans="1:7" x14ac:dyDescent="0.25">
      <c r="A9" s="13"/>
      <c r="B9" s="23" t="s">
        <v>148</v>
      </c>
      <c r="C9" s="7"/>
      <c r="D9" s="14"/>
      <c r="E9" s="7"/>
      <c r="F9" s="7"/>
      <c r="G9" s="15">
        <v>720</v>
      </c>
    </row>
    <row r="10" spans="1:7" x14ac:dyDescent="0.25">
      <c r="A10" s="13"/>
      <c r="B10" s="23" t="s">
        <v>169</v>
      </c>
      <c r="C10" s="7"/>
      <c r="D10" s="14"/>
      <c r="E10" s="7"/>
      <c r="F10" s="7"/>
      <c r="G10" s="15">
        <v>360</v>
      </c>
    </row>
    <row r="11" spans="1:7" x14ac:dyDescent="0.25">
      <c r="A11" s="13"/>
      <c r="B11" s="23" t="s">
        <v>137</v>
      </c>
      <c r="C11" s="7"/>
      <c r="D11" s="14"/>
      <c r="E11" s="7"/>
      <c r="F11" s="7"/>
      <c r="G11" s="15">
        <v>4305</v>
      </c>
    </row>
    <row r="12" spans="1:7" x14ac:dyDescent="0.25">
      <c r="A12" s="13"/>
      <c r="B12" s="23" t="s">
        <v>170</v>
      </c>
      <c r="C12" s="7"/>
      <c r="D12" s="14"/>
      <c r="E12" s="7"/>
      <c r="F12" s="7"/>
      <c r="G12" s="15">
        <v>800</v>
      </c>
    </row>
    <row r="13" spans="1:7" x14ac:dyDescent="0.25">
      <c r="A13" s="13"/>
      <c r="B13" s="23" t="s">
        <v>171</v>
      </c>
      <c r="C13" s="7"/>
      <c r="D13" s="14"/>
      <c r="E13" s="7"/>
      <c r="F13" s="7"/>
      <c r="G13" s="15">
        <v>5685</v>
      </c>
    </row>
    <row r="14" spans="1:7" x14ac:dyDescent="0.25">
      <c r="A14" s="13"/>
      <c r="B14" s="23" t="s">
        <v>172</v>
      </c>
      <c r="C14" s="7"/>
      <c r="D14" s="14"/>
      <c r="E14" s="7"/>
      <c r="F14" s="7"/>
      <c r="G14" s="15">
        <v>2440</v>
      </c>
    </row>
    <row r="15" spans="1:7" x14ac:dyDescent="0.25">
      <c r="A15" s="13"/>
      <c r="B15" s="23" t="s">
        <v>173</v>
      </c>
      <c r="C15" s="7"/>
      <c r="D15" s="14"/>
      <c r="E15" s="7"/>
      <c r="F15" s="7"/>
      <c r="G15" s="15">
        <v>1995</v>
      </c>
    </row>
    <row r="16" spans="1:7" x14ac:dyDescent="0.25">
      <c r="A16" s="13"/>
      <c r="B16" s="23" t="s">
        <v>174</v>
      </c>
      <c r="C16" s="7"/>
      <c r="D16" s="14"/>
      <c r="E16" s="7"/>
      <c r="F16" s="7"/>
      <c r="G16" s="15">
        <v>135</v>
      </c>
    </row>
    <row r="17" spans="1:7" x14ac:dyDescent="0.25">
      <c r="A17" s="13"/>
      <c r="B17" s="23" t="s">
        <v>162</v>
      </c>
      <c r="C17" s="7"/>
      <c r="D17" s="14"/>
      <c r="E17" s="7"/>
      <c r="F17" s="7"/>
      <c r="G17" s="15">
        <v>1065</v>
      </c>
    </row>
    <row r="18" spans="1:7" x14ac:dyDescent="0.25">
      <c r="A18" s="13"/>
      <c r="B18" s="23" t="s">
        <v>163</v>
      </c>
      <c r="C18" s="7"/>
      <c r="D18" s="14"/>
      <c r="E18" s="7"/>
      <c r="F18" s="7"/>
      <c r="G18" s="15">
        <v>450</v>
      </c>
    </row>
    <row r="19" spans="1:7" x14ac:dyDescent="0.25">
      <c r="A19" s="13"/>
      <c r="B19" s="23" t="s">
        <v>164</v>
      </c>
      <c r="C19" s="7"/>
      <c r="D19" s="14"/>
      <c r="E19" s="7"/>
      <c r="F19" s="7"/>
      <c r="G19" s="15">
        <v>185</v>
      </c>
    </row>
    <row r="20" spans="1:7" x14ac:dyDescent="0.25">
      <c r="A20" s="13"/>
      <c r="B20" s="23" t="s">
        <v>30</v>
      </c>
      <c r="C20" s="7"/>
      <c r="D20" s="14"/>
      <c r="E20" s="7"/>
      <c r="F20" s="7"/>
      <c r="G20" s="15">
        <v>104</v>
      </c>
    </row>
    <row r="21" spans="1:7" x14ac:dyDescent="0.25">
      <c r="A21" s="13"/>
      <c r="B21" s="23" t="s">
        <v>175</v>
      </c>
      <c r="C21" s="7"/>
      <c r="D21" s="14"/>
      <c r="E21" s="7"/>
      <c r="F21" s="7"/>
      <c r="G21" s="15">
        <v>1000</v>
      </c>
    </row>
    <row r="22" spans="1:7" x14ac:dyDescent="0.25">
      <c r="A22" s="13"/>
      <c r="B22" s="23" t="s">
        <v>168</v>
      </c>
      <c r="C22" s="7"/>
      <c r="D22" s="14"/>
      <c r="E22" s="7"/>
      <c r="F22" s="7"/>
      <c r="G22" s="15">
        <v>60</v>
      </c>
    </row>
    <row r="23" spans="1:7" x14ac:dyDescent="0.25">
      <c r="A23" s="13"/>
      <c r="B23" s="23" t="s">
        <v>165</v>
      </c>
      <c r="C23" s="7"/>
      <c r="D23" s="14"/>
      <c r="E23" s="7"/>
      <c r="F23" s="7"/>
      <c r="G23" s="15">
        <v>60</v>
      </c>
    </row>
    <row r="24" spans="1:7" x14ac:dyDescent="0.25">
      <c r="A24" s="13"/>
      <c r="B24" s="23" t="s">
        <v>167</v>
      </c>
      <c r="C24" s="7"/>
      <c r="D24" s="14"/>
      <c r="E24" s="7"/>
      <c r="F24" s="7"/>
      <c r="G24" s="15">
        <v>149.9</v>
      </c>
    </row>
    <row r="25" spans="1:7" x14ac:dyDescent="0.25">
      <c r="A25" s="13"/>
      <c r="B25" s="23" t="s">
        <v>166</v>
      </c>
      <c r="C25" s="7"/>
      <c r="D25" s="14"/>
      <c r="E25" s="7"/>
      <c r="F25" s="7"/>
      <c r="G25" s="15">
        <v>32</v>
      </c>
    </row>
    <row r="26" spans="1:7" x14ac:dyDescent="0.25">
      <c r="A26" s="13"/>
      <c r="B26" s="23" t="s">
        <v>6</v>
      </c>
      <c r="C26" s="7"/>
      <c r="D26" s="14"/>
      <c r="E26" s="7"/>
      <c r="F26" s="7"/>
      <c r="G26" s="15">
        <v>36.6</v>
      </c>
    </row>
    <row r="27" spans="1:7" x14ac:dyDescent="0.25">
      <c r="A27" s="13"/>
      <c r="B27" s="23" t="s">
        <v>7</v>
      </c>
      <c r="C27" s="7"/>
      <c r="D27" s="14"/>
      <c r="E27" s="7"/>
      <c r="F27" s="7"/>
      <c r="G27" s="15">
        <v>94.61</v>
      </c>
    </row>
    <row r="28" spans="1:7" ht="15.75" x14ac:dyDescent="0.25">
      <c r="A28" s="13"/>
      <c r="B28" s="24" t="s">
        <v>3</v>
      </c>
      <c r="C28" s="25"/>
      <c r="D28" s="14"/>
      <c r="E28" s="7"/>
      <c r="F28" s="7"/>
      <c r="G28" s="26">
        <f>SUM(G9:G27)</f>
        <v>19677.11</v>
      </c>
    </row>
    <row r="29" spans="1:7" ht="19.5" thickBot="1" x14ac:dyDescent="0.35">
      <c r="A29" s="39" t="s">
        <v>8</v>
      </c>
      <c r="B29" s="40"/>
      <c r="C29" s="27"/>
      <c r="D29" s="28"/>
      <c r="E29" s="29"/>
      <c r="F29" s="29"/>
      <c r="G29" s="30">
        <f>G6-G28</f>
        <v>-19443.21</v>
      </c>
    </row>
    <row r="30" spans="1:7" ht="18.75" x14ac:dyDescent="0.3">
      <c r="A30" s="31" t="s">
        <v>9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158</v>
      </c>
      <c r="B31" s="24"/>
      <c r="C31" s="24"/>
      <c r="D31" s="14"/>
      <c r="E31" s="7"/>
      <c r="F31" s="7"/>
      <c r="G31" s="26">
        <v>51279.54</v>
      </c>
    </row>
    <row r="32" spans="1:7" ht="15.75" x14ac:dyDescent="0.25">
      <c r="A32" s="35"/>
      <c r="B32" s="24" t="s">
        <v>159</v>
      </c>
      <c r="C32" s="24"/>
      <c r="D32" s="14"/>
      <c r="E32" s="7"/>
      <c r="F32" s="7"/>
      <c r="G32" s="26">
        <v>233.9</v>
      </c>
    </row>
    <row r="33" spans="1:7" ht="15.75" x14ac:dyDescent="0.25">
      <c r="A33" s="35"/>
      <c r="B33" s="24" t="s">
        <v>160</v>
      </c>
      <c r="C33" s="24"/>
      <c r="D33" s="14"/>
      <c r="E33" s="7"/>
      <c r="F33" s="7"/>
      <c r="G33" s="26">
        <f>G28</f>
        <v>19677.11</v>
      </c>
    </row>
    <row r="34" spans="1:7" ht="15.75" x14ac:dyDescent="0.25">
      <c r="A34" s="35"/>
      <c r="B34" s="24" t="s">
        <v>140</v>
      </c>
      <c r="C34" s="24"/>
      <c r="D34" s="14"/>
      <c r="E34" s="7"/>
      <c r="F34" s="7"/>
      <c r="G34" s="26">
        <v>30</v>
      </c>
    </row>
    <row r="35" spans="1:7" ht="16.5" thickBot="1" x14ac:dyDescent="0.3">
      <c r="A35" s="36" t="s">
        <v>161</v>
      </c>
      <c r="B35" s="17"/>
      <c r="C35" s="17"/>
      <c r="D35" s="28"/>
      <c r="E35" s="29"/>
      <c r="F35" s="29"/>
      <c r="G35" s="19">
        <f>SUM(G31+G32-G33-G34)</f>
        <v>31806.33</v>
      </c>
    </row>
    <row r="36" spans="1:7" x14ac:dyDescent="0.25">
      <c r="A36" s="7"/>
      <c r="B36" s="37" t="s">
        <v>64</v>
      </c>
      <c r="C36" s="37"/>
      <c r="D36" s="7"/>
      <c r="E36" s="41" t="s">
        <v>10</v>
      </c>
      <c r="F36" s="41"/>
      <c r="G36" s="7"/>
    </row>
    <row r="37" spans="1:7" x14ac:dyDescent="0.25">
      <c r="A37" s="7"/>
      <c r="B37" s="37" t="s">
        <v>22</v>
      </c>
      <c r="C37" s="37"/>
      <c r="D37" s="7"/>
      <c r="E37" s="42" t="s">
        <v>13</v>
      </c>
      <c r="F37" s="42"/>
      <c r="G37" s="7"/>
    </row>
  </sheetData>
  <mergeCells count="3">
    <mergeCell ref="A29:B29"/>
    <mergeCell ref="E36:F36"/>
    <mergeCell ref="E37:F3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201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22</v>
      </c>
    </row>
    <row r="5" spans="1:7" x14ac:dyDescent="0.25">
      <c r="A5" s="13"/>
      <c r="B5" s="7" t="s">
        <v>187</v>
      </c>
      <c r="C5" s="7"/>
      <c r="D5" s="14"/>
      <c r="E5" s="7"/>
      <c r="F5" s="7"/>
      <c r="G5" s="15">
        <v>12900</v>
      </c>
    </row>
    <row r="6" spans="1:7" x14ac:dyDescent="0.25">
      <c r="A6" s="13"/>
      <c r="B6" s="7" t="s">
        <v>184</v>
      </c>
      <c r="C6" s="7"/>
      <c r="D6" s="14"/>
      <c r="E6" s="7"/>
      <c r="F6" s="7"/>
      <c r="G6" s="15">
        <v>6480</v>
      </c>
    </row>
    <row r="7" spans="1:7" x14ac:dyDescent="0.25">
      <c r="A7" s="13"/>
      <c r="B7" s="7" t="s">
        <v>186</v>
      </c>
      <c r="C7" s="7"/>
      <c r="D7" s="14"/>
      <c r="E7" s="7"/>
      <c r="F7" s="7"/>
      <c r="G7" s="15">
        <v>3500</v>
      </c>
    </row>
    <row r="8" spans="1:7" x14ac:dyDescent="0.25">
      <c r="A8" s="13"/>
      <c r="B8" s="7" t="s">
        <v>185</v>
      </c>
      <c r="C8" s="7"/>
      <c r="D8" s="14"/>
      <c r="E8" s="7"/>
      <c r="F8" s="7"/>
      <c r="G8" s="15">
        <v>2300</v>
      </c>
    </row>
    <row r="9" spans="1:7" x14ac:dyDescent="0.25">
      <c r="A9" s="13"/>
      <c r="B9" s="7" t="s">
        <v>183</v>
      </c>
      <c r="C9" s="7"/>
      <c r="D9" s="14"/>
      <c r="E9" s="7"/>
      <c r="F9" s="7"/>
      <c r="G9" s="15">
        <v>4340</v>
      </c>
    </row>
    <row r="10" spans="1:7" x14ac:dyDescent="0.25">
      <c r="A10" s="13"/>
      <c r="B10" s="7" t="s">
        <v>182</v>
      </c>
      <c r="C10" s="7"/>
      <c r="D10" s="14"/>
      <c r="E10" s="7"/>
      <c r="F10" s="7"/>
      <c r="G10" s="15">
        <v>200</v>
      </c>
    </row>
    <row r="11" spans="1:7" x14ac:dyDescent="0.25">
      <c r="A11" s="13"/>
      <c r="B11" s="7" t="s">
        <v>2</v>
      </c>
      <c r="C11" s="7"/>
      <c r="D11" s="14" t="s">
        <v>22</v>
      </c>
      <c r="E11" s="7" t="s">
        <v>22</v>
      </c>
      <c r="F11" s="7"/>
      <c r="G11" s="15">
        <v>243.04</v>
      </c>
    </row>
    <row r="12" spans="1:7" ht="16.5" thickBot="1" x14ac:dyDescent="0.3">
      <c r="A12" s="16"/>
      <c r="B12" s="17" t="s">
        <v>3</v>
      </c>
      <c r="C12" s="17"/>
      <c r="D12" s="18"/>
      <c r="E12" s="18"/>
      <c r="F12" s="18"/>
      <c r="G12" s="19">
        <f>SUM(G4:G11)</f>
        <v>29963.040000000001</v>
      </c>
    </row>
    <row r="13" spans="1:7" ht="18.75" x14ac:dyDescent="0.3">
      <c r="A13" s="20" t="s">
        <v>4</v>
      </c>
      <c r="B13" s="21"/>
      <c r="C13" s="3"/>
      <c r="D13" s="22"/>
      <c r="E13" s="3"/>
      <c r="F13" s="3"/>
      <c r="G13" s="4"/>
    </row>
    <row r="14" spans="1:7" ht="18.75" x14ac:dyDescent="0.3">
      <c r="A14" s="5"/>
      <c r="B14" s="38" t="s">
        <v>22</v>
      </c>
      <c r="C14" s="7"/>
      <c r="D14" s="14"/>
      <c r="E14" s="7"/>
      <c r="F14" s="7"/>
      <c r="G14" s="8" t="s">
        <v>22</v>
      </c>
    </row>
    <row r="15" spans="1:7" x14ac:dyDescent="0.25">
      <c r="A15" s="13"/>
      <c r="B15" s="23" t="s">
        <v>169</v>
      </c>
      <c r="C15" s="7"/>
      <c r="D15" s="14"/>
      <c r="E15" s="7"/>
      <c r="F15" s="7"/>
      <c r="G15" s="15">
        <v>1460</v>
      </c>
    </row>
    <row r="16" spans="1:7" x14ac:dyDescent="0.25">
      <c r="A16" s="13"/>
      <c r="B16" s="23" t="s">
        <v>137</v>
      </c>
      <c r="C16" s="7"/>
      <c r="D16" s="14"/>
      <c r="E16" s="7"/>
      <c r="F16" s="7"/>
      <c r="G16" s="15">
        <v>3800</v>
      </c>
    </row>
    <row r="17" spans="1:7" x14ac:dyDescent="0.25">
      <c r="A17" s="13"/>
      <c r="B17" s="23" t="s">
        <v>170</v>
      </c>
      <c r="C17" s="7"/>
      <c r="D17" s="14"/>
      <c r="E17" s="7"/>
      <c r="F17" s="7"/>
      <c r="G17" s="15">
        <v>1720</v>
      </c>
    </row>
    <row r="18" spans="1:7" x14ac:dyDescent="0.25">
      <c r="A18" s="13"/>
      <c r="B18" s="23" t="s">
        <v>188</v>
      </c>
      <c r="C18" s="7"/>
      <c r="D18" s="14"/>
      <c r="E18" s="7"/>
      <c r="F18" s="7"/>
      <c r="G18" s="15">
        <v>990</v>
      </c>
    </row>
    <row r="19" spans="1:7" x14ac:dyDescent="0.25">
      <c r="A19" s="13"/>
      <c r="B19" s="23" t="s">
        <v>172</v>
      </c>
      <c r="C19" s="7"/>
      <c r="D19" s="14"/>
      <c r="E19" s="7"/>
      <c r="F19" s="7"/>
      <c r="G19" s="15">
        <v>1440</v>
      </c>
    </row>
    <row r="20" spans="1:7" x14ac:dyDescent="0.25">
      <c r="A20" s="13"/>
      <c r="B20" s="23" t="s">
        <v>189</v>
      </c>
      <c r="C20" s="7"/>
      <c r="D20" s="14"/>
      <c r="E20" s="7"/>
      <c r="F20" s="7"/>
      <c r="G20" s="15">
        <v>994</v>
      </c>
    </row>
    <row r="21" spans="1:7" x14ac:dyDescent="0.25">
      <c r="A21" s="13"/>
      <c r="B21" s="23" t="s">
        <v>190</v>
      </c>
      <c r="C21" s="7"/>
      <c r="D21" s="14"/>
      <c r="E21" s="7"/>
      <c r="F21" s="7"/>
      <c r="G21" s="15">
        <v>2750</v>
      </c>
    </row>
    <row r="22" spans="1:7" x14ac:dyDescent="0.25">
      <c r="A22" s="13"/>
      <c r="B22" s="23" t="s">
        <v>192</v>
      </c>
      <c r="C22" s="7"/>
      <c r="D22" s="14"/>
      <c r="E22" s="7"/>
      <c r="F22" s="7"/>
      <c r="G22" s="15">
        <v>3300</v>
      </c>
    </row>
    <row r="23" spans="1:7" x14ac:dyDescent="0.25">
      <c r="A23" s="13"/>
      <c r="B23" s="23" t="s">
        <v>191</v>
      </c>
      <c r="C23" s="7"/>
      <c r="D23" s="14"/>
      <c r="E23" s="7"/>
      <c r="F23" s="7"/>
      <c r="G23" s="15">
        <v>2200</v>
      </c>
    </row>
    <row r="24" spans="1:7" x14ac:dyDescent="0.25">
      <c r="A24" s="13"/>
      <c r="B24" s="23" t="s">
        <v>181</v>
      </c>
      <c r="C24" s="7"/>
      <c r="D24" s="14"/>
      <c r="E24" s="7"/>
      <c r="F24" s="7"/>
      <c r="G24" s="15">
        <v>1065</v>
      </c>
    </row>
    <row r="25" spans="1:7" x14ac:dyDescent="0.25">
      <c r="A25" s="13"/>
      <c r="B25" s="23" t="s">
        <v>180</v>
      </c>
      <c r="C25" s="7"/>
      <c r="D25" s="14"/>
      <c r="E25" s="7"/>
      <c r="F25" s="7"/>
      <c r="G25" s="15">
        <v>450</v>
      </c>
    </row>
    <row r="26" spans="1:7" x14ac:dyDescent="0.25">
      <c r="A26" s="13"/>
      <c r="B26" s="23" t="s">
        <v>194</v>
      </c>
      <c r="C26" s="7"/>
      <c r="D26" s="14"/>
      <c r="E26" s="7"/>
      <c r="F26" s="7"/>
      <c r="G26" s="15">
        <v>209</v>
      </c>
    </row>
    <row r="27" spans="1:7" x14ac:dyDescent="0.25">
      <c r="A27" s="13"/>
      <c r="B27" s="23" t="s">
        <v>30</v>
      </c>
      <c r="C27" s="7"/>
      <c r="D27" s="14"/>
      <c r="E27" s="7"/>
      <c r="F27" s="7"/>
      <c r="G27" s="15">
        <v>104</v>
      </c>
    </row>
    <row r="28" spans="1:7" x14ac:dyDescent="0.25">
      <c r="A28" s="13"/>
      <c r="B28" s="23" t="s">
        <v>200</v>
      </c>
      <c r="C28" s="7"/>
      <c r="D28" s="14"/>
      <c r="E28" s="7"/>
      <c r="F28" s="7"/>
      <c r="G28" s="15">
        <v>120</v>
      </c>
    </row>
    <row r="29" spans="1:7" x14ac:dyDescent="0.25">
      <c r="A29" s="13"/>
      <c r="B29" s="23" t="s">
        <v>196</v>
      </c>
      <c r="C29" s="7"/>
      <c r="D29" s="14"/>
      <c r="E29" s="7"/>
      <c r="F29" s="7"/>
      <c r="G29" s="15">
        <v>60</v>
      </c>
    </row>
    <row r="30" spans="1:7" x14ac:dyDescent="0.25">
      <c r="A30" s="13"/>
      <c r="B30" s="23" t="s">
        <v>195</v>
      </c>
      <c r="C30" s="7"/>
      <c r="D30" s="14"/>
      <c r="E30" s="7"/>
      <c r="F30" s="7"/>
      <c r="G30" s="15">
        <v>100</v>
      </c>
    </row>
    <row r="31" spans="1:7" x14ac:dyDescent="0.25">
      <c r="A31" s="13"/>
      <c r="B31" s="23" t="s">
        <v>193</v>
      </c>
      <c r="C31" s="7"/>
      <c r="D31" s="14"/>
      <c r="E31" s="7"/>
      <c r="F31" s="7"/>
      <c r="G31" s="15">
        <v>145</v>
      </c>
    </row>
    <row r="32" spans="1:7" x14ac:dyDescent="0.25">
      <c r="A32" s="13"/>
      <c r="B32" s="23" t="s">
        <v>197</v>
      </c>
      <c r="C32" s="7"/>
      <c r="D32" s="14"/>
      <c r="E32" s="7"/>
      <c r="F32" s="7"/>
      <c r="G32" s="15">
        <v>30</v>
      </c>
    </row>
    <row r="33" spans="1:7" x14ac:dyDescent="0.25">
      <c r="A33" s="13"/>
      <c r="B33" s="23" t="s">
        <v>199</v>
      </c>
      <c r="C33" s="7"/>
      <c r="D33" s="14"/>
      <c r="E33" s="7"/>
      <c r="F33" s="7"/>
      <c r="G33" s="15">
        <v>16.82</v>
      </c>
    </row>
    <row r="34" spans="1:7" x14ac:dyDescent="0.25">
      <c r="A34" s="13"/>
      <c r="B34" s="23" t="s">
        <v>6</v>
      </c>
      <c r="C34" s="7"/>
      <c r="D34" s="14"/>
      <c r="E34" s="7"/>
      <c r="F34" s="7"/>
      <c r="G34" s="15">
        <v>63.75</v>
      </c>
    </row>
    <row r="35" spans="1:7" x14ac:dyDescent="0.25">
      <c r="A35" s="13"/>
      <c r="B35" s="23" t="s">
        <v>198</v>
      </c>
      <c r="C35" s="7"/>
      <c r="D35" s="14"/>
      <c r="E35" s="7"/>
      <c r="F35" s="7"/>
      <c r="G35" s="15">
        <v>92.93</v>
      </c>
    </row>
    <row r="36" spans="1:7" ht="15.75" x14ac:dyDescent="0.25">
      <c r="A36" s="13"/>
      <c r="B36" s="24" t="s">
        <v>3</v>
      </c>
      <c r="C36" s="25"/>
      <c r="D36" s="14"/>
      <c r="E36" s="7"/>
      <c r="F36" s="7"/>
      <c r="G36" s="26">
        <f>SUM(G15:G35)</f>
        <v>21110.5</v>
      </c>
    </row>
    <row r="37" spans="1:7" ht="19.5" thickBot="1" x14ac:dyDescent="0.35">
      <c r="A37" s="39" t="s">
        <v>83</v>
      </c>
      <c r="B37" s="40"/>
      <c r="C37" s="27"/>
      <c r="D37" s="28"/>
      <c r="E37" s="29"/>
      <c r="F37" s="29"/>
      <c r="G37" s="30">
        <f>G12-G36</f>
        <v>8852.5400000000009</v>
      </c>
    </row>
    <row r="38" spans="1:7" ht="18.75" x14ac:dyDescent="0.3">
      <c r="A38" s="31" t="s">
        <v>9</v>
      </c>
      <c r="B38" s="32"/>
      <c r="C38" s="32"/>
      <c r="D38" s="32"/>
      <c r="E38" s="33"/>
      <c r="F38" s="33"/>
      <c r="G38" s="34"/>
    </row>
    <row r="39" spans="1:7" ht="15.75" x14ac:dyDescent="0.25">
      <c r="A39" s="35" t="s">
        <v>176</v>
      </c>
      <c r="B39" s="24"/>
      <c r="C39" s="24"/>
      <c r="D39" s="14"/>
      <c r="E39" s="7"/>
      <c r="F39" s="7"/>
      <c r="G39" s="26">
        <v>31806.33</v>
      </c>
    </row>
    <row r="40" spans="1:7" ht="15.75" x14ac:dyDescent="0.25">
      <c r="A40" s="35"/>
      <c r="B40" s="24" t="s">
        <v>177</v>
      </c>
      <c r="C40" s="24"/>
      <c r="D40" s="14"/>
      <c r="E40" s="7"/>
      <c r="F40" s="7"/>
      <c r="G40" s="26">
        <v>29963.040000000001</v>
      </c>
    </row>
    <row r="41" spans="1:7" ht="15.75" x14ac:dyDescent="0.25">
      <c r="A41" s="35"/>
      <c r="B41" s="24" t="s">
        <v>178</v>
      </c>
      <c r="C41" s="24"/>
      <c r="D41" s="14"/>
      <c r="E41" s="7"/>
      <c r="F41" s="7"/>
      <c r="G41" s="26">
        <f>G36</f>
        <v>21110.5</v>
      </c>
    </row>
    <row r="42" spans="1:7" ht="15.75" x14ac:dyDescent="0.25">
      <c r="A42" s="35"/>
      <c r="B42" s="24" t="s">
        <v>140</v>
      </c>
      <c r="C42" s="24"/>
      <c r="D42" s="14"/>
      <c r="E42" s="7"/>
      <c r="F42" s="7"/>
      <c r="G42" s="26">
        <v>30</v>
      </c>
    </row>
    <row r="43" spans="1:7" ht="16.5" thickBot="1" x14ac:dyDescent="0.3">
      <c r="A43" s="36" t="s">
        <v>179</v>
      </c>
      <c r="B43" s="17"/>
      <c r="C43" s="17"/>
      <c r="D43" s="28"/>
      <c r="E43" s="29"/>
      <c r="F43" s="29"/>
      <c r="G43" s="19">
        <f>SUM(G39+G40-G41-G42)</f>
        <v>40628.870000000003</v>
      </c>
    </row>
    <row r="44" spans="1:7" x14ac:dyDescent="0.25">
      <c r="A44" s="7"/>
      <c r="B44" s="37" t="s">
        <v>64</v>
      </c>
      <c r="C44" s="37"/>
      <c r="D44" s="7"/>
      <c r="E44" s="41" t="s">
        <v>10</v>
      </c>
      <c r="F44" s="41"/>
      <c r="G44" s="7"/>
    </row>
    <row r="45" spans="1:7" x14ac:dyDescent="0.25">
      <c r="A45" s="7"/>
      <c r="B45" s="37" t="s">
        <v>22</v>
      </c>
      <c r="C45" s="37"/>
      <c r="D45" s="7"/>
      <c r="E45" s="42" t="s">
        <v>13</v>
      </c>
      <c r="F45" s="42"/>
      <c r="G45" s="7"/>
    </row>
  </sheetData>
  <mergeCells count="3">
    <mergeCell ref="A37:B37"/>
    <mergeCell ref="E44:F44"/>
    <mergeCell ref="E45:F4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7" workbookViewId="0">
      <selection activeCell="I16" sqref="I1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202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22</v>
      </c>
    </row>
    <row r="5" spans="1:7" x14ac:dyDescent="0.25">
      <c r="A5" s="13"/>
      <c r="B5" s="7" t="s">
        <v>210</v>
      </c>
      <c r="C5" s="7"/>
      <c r="D5" s="14"/>
      <c r="E5" s="7"/>
      <c r="F5" s="7"/>
      <c r="G5" s="15">
        <v>600</v>
      </c>
    </row>
    <row r="6" spans="1:7" x14ac:dyDescent="0.25">
      <c r="A6" s="13"/>
      <c r="B6" s="7" t="s">
        <v>211</v>
      </c>
      <c r="C6" s="7"/>
      <c r="D6" s="14"/>
      <c r="E6" s="7"/>
      <c r="F6" s="7"/>
      <c r="G6" s="15">
        <v>1240</v>
      </c>
    </row>
    <row r="7" spans="1:7" x14ac:dyDescent="0.25">
      <c r="A7" s="13"/>
      <c r="B7" s="7" t="s">
        <v>209</v>
      </c>
      <c r="C7" s="7"/>
      <c r="D7" s="14"/>
      <c r="E7" s="7"/>
      <c r="F7" s="7"/>
      <c r="G7" s="15">
        <v>3220</v>
      </c>
    </row>
    <row r="8" spans="1:7" x14ac:dyDescent="0.25">
      <c r="A8" s="13"/>
      <c r="B8" s="7" t="s">
        <v>212</v>
      </c>
      <c r="C8" s="7"/>
      <c r="D8" s="14"/>
      <c r="E8" s="7"/>
      <c r="F8" s="7"/>
      <c r="G8" s="15">
        <v>880</v>
      </c>
    </row>
    <row r="9" spans="1:7" x14ac:dyDescent="0.25">
      <c r="A9" s="13"/>
      <c r="B9" s="7" t="s">
        <v>213</v>
      </c>
      <c r="C9" s="7"/>
      <c r="D9" s="14"/>
      <c r="E9" s="7"/>
      <c r="F9" s="7"/>
      <c r="G9" s="15">
        <v>400</v>
      </c>
    </row>
    <row r="10" spans="1:7" x14ac:dyDescent="0.25">
      <c r="A10" s="13"/>
      <c r="B10" s="7" t="s">
        <v>2</v>
      </c>
      <c r="C10" s="7"/>
      <c r="D10" s="14" t="s">
        <v>22</v>
      </c>
      <c r="E10" s="7" t="s">
        <v>22</v>
      </c>
      <c r="F10" s="7"/>
      <c r="G10" s="15">
        <v>274.83</v>
      </c>
    </row>
    <row r="11" spans="1:7" ht="16.5" thickBot="1" x14ac:dyDescent="0.3">
      <c r="A11" s="16"/>
      <c r="B11" s="17" t="s">
        <v>3</v>
      </c>
      <c r="C11" s="17"/>
      <c r="D11" s="18"/>
      <c r="E11" s="18"/>
      <c r="F11" s="18"/>
      <c r="G11" s="19">
        <f>SUM(G4:G10)</f>
        <v>6614.83</v>
      </c>
    </row>
    <row r="12" spans="1:7" ht="18.75" x14ac:dyDescent="0.3">
      <c r="A12" s="20" t="s">
        <v>4</v>
      </c>
      <c r="B12" s="21"/>
      <c r="C12" s="3"/>
      <c r="D12" s="22"/>
      <c r="E12" s="3"/>
      <c r="F12" s="3"/>
      <c r="G12" s="4"/>
    </row>
    <row r="13" spans="1:7" ht="18.75" x14ac:dyDescent="0.3">
      <c r="A13" s="5"/>
      <c r="B13" s="38" t="s">
        <v>22</v>
      </c>
      <c r="C13" s="7"/>
      <c r="D13" s="14"/>
      <c r="E13" s="7"/>
      <c r="F13" s="7"/>
      <c r="G13" s="8" t="s">
        <v>22</v>
      </c>
    </row>
    <row r="14" spans="1:7" x14ac:dyDescent="0.25">
      <c r="A14" s="13"/>
      <c r="B14" s="23" t="s">
        <v>169</v>
      </c>
      <c r="C14" s="7"/>
      <c r="D14" s="14"/>
      <c r="E14" s="7"/>
      <c r="F14" s="7"/>
      <c r="G14" s="15">
        <v>660</v>
      </c>
    </row>
    <row r="15" spans="1:7" x14ac:dyDescent="0.25">
      <c r="A15" s="13"/>
      <c r="B15" s="23" t="s">
        <v>170</v>
      </c>
      <c r="C15" s="7"/>
      <c r="D15" s="14"/>
      <c r="E15" s="7"/>
      <c r="F15" s="7"/>
      <c r="G15" s="15">
        <v>460</v>
      </c>
    </row>
    <row r="16" spans="1:7" x14ac:dyDescent="0.25">
      <c r="A16" s="13"/>
      <c r="B16" s="23" t="s">
        <v>207</v>
      </c>
      <c r="C16" s="7"/>
      <c r="D16" s="14"/>
      <c r="E16" s="7"/>
      <c r="F16" s="7"/>
      <c r="G16" s="15">
        <v>1065</v>
      </c>
    </row>
    <row r="17" spans="1:7" x14ac:dyDescent="0.25">
      <c r="A17" s="13"/>
      <c r="B17" s="23" t="s">
        <v>220</v>
      </c>
      <c r="C17" s="7"/>
      <c r="D17" s="14"/>
      <c r="E17" s="7"/>
      <c r="F17" s="7"/>
      <c r="G17" s="15">
        <v>675</v>
      </c>
    </row>
    <row r="18" spans="1:7" x14ac:dyDescent="0.25">
      <c r="A18" s="13"/>
      <c r="B18" s="23" t="s">
        <v>218</v>
      </c>
      <c r="C18" s="7"/>
      <c r="D18" s="14"/>
      <c r="E18" s="7"/>
      <c r="F18" s="7"/>
      <c r="G18" s="15">
        <v>225</v>
      </c>
    </row>
    <row r="19" spans="1:7" x14ac:dyDescent="0.25">
      <c r="A19" s="13"/>
      <c r="B19" s="23" t="s">
        <v>219</v>
      </c>
      <c r="C19" s="7"/>
      <c r="D19" s="14"/>
      <c r="E19" s="7"/>
      <c r="F19" s="7"/>
      <c r="G19" s="15">
        <v>50</v>
      </c>
    </row>
    <row r="20" spans="1:7" x14ac:dyDescent="0.25">
      <c r="A20" s="13"/>
      <c r="B20" s="23" t="s">
        <v>214</v>
      </c>
      <c r="C20" s="7"/>
      <c r="D20" s="14"/>
      <c r="E20" s="7"/>
      <c r="F20" s="7"/>
      <c r="G20" s="15">
        <v>208</v>
      </c>
    </row>
    <row r="21" spans="1:7" x14ac:dyDescent="0.25">
      <c r="A21" s="13"/>
      <c r="B21" s="23" t="s">
        <v>215</v>
      </c>
      <c r="C21" s="7"/>
      <c r="D21" s="14"/>
      <c r="E21" s="7"/>
      <c r="F21" s="7"/>
      <c r="G21" s="15">
        <v>260</v>
      </c>
    </row>
    <row r="22" spans="1:7" x14ac:dyDescent="0.25">
      <c r="A22" s="13"/>
      <c r="B22" s="23" t="s">
        <v>217</v>
      </c>
      <c r="C22" s="7"/>
      <c r="D22" s="14"/>
      <c r="E22" s="7"/>
      <c r="F22" s="7"/>
      <c r="G22" s="15">
        <v>105</v>
      </c>
    </row>
    <row r="23" spans="1:7" x14ac:dyDescent="0.25">
      <c r="A23" s="13"/>
      <c r="B23" s="23" t="s">
        <v>216</v>
      </c>
      <c r="C23" s="7"/>
      <c r="D23" s="14"/>
      <c r="E23" s="7"/>
      <c r="F23" s="7"/>
      <c r="G23" s="15">
        <v>109</v>
      </c>
    </row>
    <row r="24" spans="1:7" x14ac:dyDescent="0.25">
      <c r="A24" s="13"/>
      <c r="B24" s="23" t="s">
        <v>208</v>
      </c>
      <c r="C24" s="7"/>
      <c r="D24" s="14"/>
      <c r="E24" s="7"/>
      <c r="F24" s="7"/>
      <c r="G24" s="15">
        <v>19.079999999999998</v>
      </c>
    </row>
    <row r="25" spans="1:7" x14ac:dyDescent="0.25">
      <c r="A25" s="13"/>
      <c r="B25" s="23" t="s">
        <v>6</v>
      </c>
      <c r="C25" s="7"/>
      <c r="D25" s="14"/>
      <c r="E25" s="7"/>
      <c r="F25" s="7"/>
      <c r="G25" s="15">
        <v>106.95</v>
      </c>
    </row>
    <row r="26" spans="1:7" ht="15.75" x14ac:dyDescent="0.25">
      <c r="A26" s="13"/>
      <c r="B26" s="24" t="s">
        <v>3</v>
      </c>
      <c r="C26" s="25"/>
      <c r="D26" s="14"/>
      <c r="E26" s="7"/>
      <c r="F26" s="7"/>
      <c r="G26" s="26">
        <f>SUM(G14:G25)</f>
        <v>3943.0299999999997</v>
      </c>
    </row>
    <row r="27" spans="1:7" ht="19.5" thickBot="1" x14ac:dyDescent="0.35">
      <c r="A27" s="39" t="s">
        <v>83</v>
      </c>
      <c r="B27" s="40"/>
      <c r="C27" s="27"/>
      <c r="D27" s="28"/>
      <c r="E27" s="29"/>
      <c r="F27" s="29"/>
      <c r="G27" s="30">
        <f>G11-G26</f>
        <v>2671.8</v>
      </c>
    </row>
    <row r="28" spans="1:7" ht="18.75" x14ac:dyDescent="0.3">
      <c r="A28" s="31" t="s">
        <v>9</v>
      </c>
      <c r="B28" s="32"/>
      <c r="C28" s="32"/>
      <c r="D28" s="32"/>
      <c r="E28" s="33"/>
      <c r="F28" s="33"/>
      <c r="G28" s="34"/>
    </row>
    <row r="29" spans="1:7" ht="15.75" x14ac:dyDescent="0.25">
      <c r="A29" s="35" t="s">
        <v>203</v>
      </c>
      <c r="B29" s="24"/>
      <c r="C29" s="24"/>
      <c r="D29" s="14"/>
      <c r="E29" s="7"/>
      <c r="F29" s="7"/>
      <c r="G29" s="26">
        <v>40628.870000000003</v>
      </c>
    </row>
    <row r="30" spans="1:7" ht="15.75" x14ac:dyDescent="0.25">
      <c r="A30" s="35"/>
      <c r="B30" s="24" t="s">
        <v>204</v>
      </c>
      <c r="C30" s="24"/>
      <c r="D30" s="14"/>
      <c r="E30" s="7"/>
      <c r="F30" s="7"/>
      <c r="G30" s="26">
        <v>6614.83</v>
      </c>
    </row>
    <row r="31" spans="1:7" ht="15.75" x14ac:dyDescent="0.25">
      <c r="A31" s="35"/>
      <c r="B31" s="24" t="s">
        <v>205</v>
      </c>
      <c r="C31" s="24"/>
      <c r="D31" s="14"/>
      <c r="E31" s="7"/>
      <c r="F31" s="7"/>
      <c r="G31" s="26">
        <f>G26</f>
        <v>3943.0299999999997</v>
      </c>
    </row>
    <row r="32" spans="1:7" ht="15.75" x14ac:dyDescent="0.25">
      <c r="A32" s="35"/>
      <c r="B32" s="24" t="s">
        <v>140</v>
      </c>
      <c r="C32" s="24"/>
      <c r="D32" s="14"/>
      <c r="E32" s="7"/>
      <c r="F32" s="7"/>
      <c r="G32" s="26">
        <v>30</v>
      </c>
    </row>
    <row r="33" spans="1:7" ht="16.5" thickBot="1" x14ac:dyDescent="0.3">
      <c r="A33" s="36" t="s">
        <v>206</v>
      </c>
      <c r="B33" s="17"/>
      <c r="C33" s="17"/>
      <c r="D33" s="28"/>
      <c r="E33" s="29"/>
      <c r="F33" s="29"/>
      <c r="G33" s="19">
        <f>SUM(G29+G30-G31-G32)</f>
        <v>43270.670000000006</v>
      </c>
    </row>
    <row r="34" spans="1:7" x14ac:dyDescent="0.25">
      <c r="A34" s="7"/>
      <c r="B34" s="37" t="s">
        <v>64</v>
      </c>
      <c r="C34" s="37"/>
      <c r="D34" s="7"/>
      <c r="E34" s="41" t="s">
        <v>10</v>
      </c>
      <c r="F34" s="41"/>
      <c r="G34" s="7"/>
    </row>
    <row r="35" spans="1:7" x14ac:dyDescent="0.25">
      <c r="A35" s="7"/>
      <c r="B35" s="37" t="s">
        <v>22</v>
      </c>
      <c r="C35" s="37"/>
      <c r="D35" s="7"/>
      <c r="E35" s="42" t="s">
        <v>13</v>
      </c>
      <c r="F35" s="42"/>
      <c r="G35" s="7"/>
    </row>
  </sheetData>
  <mergeCells count="3">
    <mergeCell ref="A27:B27"/>
    <mergeCell ref="E34:F34"/>
    <mergeCell ref="E35:F3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2" workbookViewId="0">
      <selection activeCell="K10"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27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2</v>
      </c>
      <c r="C5" s="7"/>
      <c r="D5" s="14"/>
      <c r="E5" s="7"/>
      <c r="F5" s="7"/>
      <c r="G5" s="15">
        <v>347.21</v>
      </c>
    </row>
    <row r="6" spans="1:11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347.21</v>
      </c>
    </row>
    <row r="7" spans="1:11" ht="18.75" x14ac:dyDescent="0.3">
      <c r="A7" s="20" t="s">
        <v>4</v>
      </c>
      <c r="B7" s="21"/>
      <c r="C7" s="3"/>
      <c r="D7" s="22"/>
      <c r="E7" s="3"/>
      <c r="F7" s="3"/>
      <c r="G7" s="4"/>
    </row>
    <row r="8" spans="1:11" x14ac:dyDescent="0.25">
      <c r="A8" s="13"/>
      <c r="B8" s="23" t="s">
        <v>28</v>
      </c>
      <c r="C8" s="7"/>
      <c r="D8" s="14"/>
      <c r="E8" s="7"/>
      <c r="F8" s="7"/>
      <c r="G8" s="15">
        <v>390</v>
      </c>
    </row>
    <row r="9" spans="1:11" x14ac:dyDescent="0.25">
      <c r="A9" s="13"/>
      <c r="B9" s="23" t="s">
        <v>29</v>
      </c>
      <c r="C9" s="7"/>
      <c r="D9" s="14"/>
      <c r="E9" s="7"/>
      <c r="F9" s="7"/>
      <c r="G9" s="15">
        <v>150</v>
      </c>
      <c r="K9" t="s">
        <v>22</v>
      </c>
    </row>
    <row r="10" spans="1:11" x14ac:dyDescent="0.25">
      <c r="A10" s="13"/>
      <c r="B10" s="23" t="s">
        <v>34</v>
      </c>
      <c r="C10" s="7"/>
      <c r="D10" s="14"/>
      <c r="E10" s="7"/>
      <c r="F10" s="7"/>
      <c r="G10" s="15">
        <v>435</v>
      </c>
    </row>
    <row r="11" spans="1:11" x14ac:dyDescent="0.25">
      <c r="A11" s="13"/>
      <c r="B11" s="23" t="s">
        <v>42</v>
      </c>
      <c r="C11" s="7"/>
      <c r="D11" s="14"/>
      <c r="E11" s="7"/>
      <c r="F11" s="7"/>
      <c r="G11" s="15">
        <v>965</v>
      </c>
    </row>
    <row r="12" spans="1:11" x14ac:dyDescent="0.25">
      <c r="A12" s="13"/>
      <c r="B12" s="23" t="s">
        <v>37</v>
      </c>
      <c r="C12" s="7"/>
      <c r="D12" s="14"/>
      <c r="E12" s="7"/>
      <c r="F12" s="7"/>
      <c r="G12" s="15">
        <v>210.5</v>
      </c>
    </row>
    <row r="13" spans="1:11" x14ac:dyDescent="0.25">
      <c r="A13" s="13"/>
      <c r="B13" s="23" t="s">
        <v>32</v>
      </c>
      <c r="C13" s="7"/>
      <c r="D13" s="14"/>
      <c r="E13" s="7"/>
      <c r="F13" s="7"/>
      <c r="G13" s="15">
        <v>160</v>
      </c>
    </row>
    <row r="14" spans="1:11" x14ac:dyDescent="0.25">
      <c r="A14" s="13"/>
      <c r="B14" s="23" t="s">
        <v>33</v>
      </c>
      <c r="C14" s="7"/>
      <c r="D14" s="14"/>
      <c r="E14" s="7"/>
      <c r="F14" s="7"/>
      <c r="G14" s="15">
        <v>61.7</v>
      </c>
    </row>
    <row r="15" spans="1:11" x14ac:dyDescent="0.25">
      <c r="A15" s="13"/>
      <c r="B15" s="23" t="s">
        <v>31</v>
      </c>
      <c r="C15" s="7"/>
      <c r="D15" s="14"/>
      <c r="E15" s="7"/>
      <c r="F15" s="7"/>
      <c r="G15" s="15">
        <v>60</v>
      </c>
    </row>
    <row r="16" spans="1:11" x14ac:dyDescent="0.25">
      <c r="A16" s="13"/>
      <c r="B16" s="23" t="s">
        <v>35</v>
      </c>
      <c r="C16" s="7"/>
      <c r="D16" s="14"/>
      <c r="E16" s="7"/>
      <c r="F16" s="7"/>
      <c r="G16" s="15">
        <v>81.349999999999994</v>
      </c>
    </row>
    <row r="17" spans="1:7" x14ac:dyDescent="0.25">
      <c r="A17" s="13"/>
      <c r="B17" s="23" t="s">
        <v>30</v>
      </c>
      <c r="C17" s="7"/>
      <c r="D17" s="14"/>
      <c r="E17" s="7"/>
      <c r="F17" s="7"/>
      <c r="G17" s="15">
        <v>104</v>
      </c>
    </row>
    <row r="18" spans="1:7" x14ac:dyDescent="0.25">
      <c r="A18" s="13"/>
      <c r="B18" s="23" t="s">
        <v>36</v>
      </c>
      <c r="C18" s="7"/>
      <c r="D18" s="14"/>
      <c r="E18" s="7"/>
      <c r="F18" s="7"/>
      <c r="G18" s="15">
        <v>15</v>
      </c>
    </row>
    <row r="19" spans="1:7" x14ac:dyDescent="0.25">
      <c r="A19" s="13"/>
      <c r="B19" s="23" t="s">
        <v>6</v>
      </c>
      <c r="C19" s="7"/>
      <c r="D19" s="14"/>
      <c r="E19" s="7"/>
      <c r="F19" s="7"/>
      <c r="G19" s="15">
        <v>70.930000000000007</v>
      </c>
    </row>
    <row r="20" spans="1:7" x14ac:dyDescent="0.25">
      <c r="A20" s="13"/>
      <c r="B20" s="23" t="s">
        <v>26</v>
      </c>
      <c r="C20" s="7"/>
      <c r="D20" s="14"/>
      <c r="E20" s="7"/>
      <c r="F20" s="7"/>
      <c r="G20" s="15">
        <v>17.39</v>
      </c>
    </row>
    <row r="21" spans="1:7" x14ac:dyDescent="0.25">
      <c r="A21" s="13"/>
      <c r="B21" s="23" t="s">
        <v>7</v>
      </c>
      <c r="C21" s="7"/>
      <c r="D21" s="14"/>
      <c r="E21" s="7"/>
      <c r="F21" s="7"/>
      <c r="G21" s="15">
        <v>19.309999999999999</v>
      </c>
    </row>
    <row r="22" spans="1:7" ht="15.75" x14ac:dyDescent="0.25">
      <c r="A22" s="13"/>
      <c r="B22" s="24" t="s">
        <v>3</v>
      </c>
      <c r="C22" s="25"/>
      <c r="D22" s="14"/>
      <c r="E22" s="7"/>
      <c r="F22" s="7"/>
      <c r="G22" s="26">
        <f>SUM(G8:G21)</f>
        <v>2740.1799999999994</v>
      </c>
    </row>
    <row r="23" spans="1:7" ht="19.5" thickBot="1" x14ac:dyDescent="0.35">
      <c r="A23" s="39" t="s">
        <v>8</v>
      </c>
      <c r="B23" s="40"/>
      <c r="C23" s="27"/>
      <c r="D23" s="28"/>
      <c r="E23" s="29"/>
      <c r="F23" s="29"/>
      <c r="G23" s="30">
        <f>G6-G22</f>
        <v>-2392.9699999999993</v>
      </c>
    </row>
    <row r="24" spans="1:7" ht="18.75" x14ac:dyDescent="0.3">
      <c r="A24" s="31" t="s">
        <v>9</v>
      </c>
      <c r="B24" s="32"/>
      <c r="C24" s="32"/>
      <c r="D24" s="32"/>
      <c r="E24" s="33"/>
      <c r="F24" s="33"/>
      <c r="G24" s="34"/>
    </row>
    <row r="25" spans="1:7" ht="15.75" x14ac:dyDescent="0.25">
      <c r="A25" s="35" t="s">
        <v>38</v>
      </c>
      <c r="B25" s="24"/>
      <c r="C25" s="24"/>
      <c r="D25" s="14"/>
      <c r="E25" s="7"/>
      <c r="F25" s="7"/>
      <c r="G25" s="26">
        <v>51740.480000000003</v>
      </c>
    </row>
    <row r="26" spans="1:7" ht="15.75" x14ac:dyDescent="0.25">
      <c r="A26" s="35"/>
      <c r="B26" s="24" t="s">
        <v>39</v>
      </c>
      <c r="C26" s="24"/>
      <c r="D26" s="14"/>
      <c r="E26" s="7"/>
      <c r="F26" s="7"/>
      <c r="G26" s="26">
        <v>347.21</v>
      </c>
    </row>
    <row r="27" spans="1:7" ht="15.75" x14ac:dyDescent="0.25">
      <c r="A27" s="35"/>
      <c r="B27" s="24" t="s">
        <v>40</v>
      </c>
      <c r="C27" s="24"/>
      <c r="D27" s="14"/>
      <c r="E27" s="7"/>
      <c r="F27" s="7"/>
      <c r="G27" s="26">
        <v>2740.18</v>
      </c>
    </row>
    <row r="28" spans="1:7" ht="15.75" x14ac:dyDescent="0.25">
      <c r="A28" s="35"/>
      <c r="B28" s="24" t="s">
        <v>14</v>
      </c>
      <c r="C28" s="24"/>
      <c r="D28" s="14"/>
      <c r="E28" s="7"/>
      <c r="F28" s="7"/>
      <c r="G28" s="26">
        <v>60</v>
      </c>
    </row>
    <row r="29" spans="1:7" ht="16.5" thickBot="1" x14ac:dyDescent="0.3">
      <c r="A29" s="36" t="s">
        <v>41</v>
      </c>
      <c r="B29" s="17"/>
      <c r="C29" s="17"/>
      <c r="D29" s="28"/>
      <c r="E29" s="29"/>
      <c r="F29" s="29"/>
      <c r="G29" s="19">
        <f>G25+G26-G27-G28</f>
        <v>49287.51</v>
      </c>
    </row>
    <row r="30" spans="1:7" x14ac:dyDescent="0.25">
      <c r="A30" s="7"/>
      <c r="B30" s="37" t="s">
        <v>10</v>
      </c>
      <c r="C30" s="37"/>
      <c r="D30" s="7"/>
      <c r="E30" s="41" t="s">
        <v>11</v>
      </c>
      <c r="F30" s="41"/>
      <c r="G30" s="7"/>
    </row>
    <row r="31" spans="1:7" x14ac:dyDescent="0.25">
      <c r="A31" s="7"/>
      <c r="B31" s="37" t="s">
        <v>12</v>
      </c>
      <c r="C31" s="37"/>
      <c r="D31" s="7"/>
      <c r="E31" s="42" t="s">
        <v>13</v>
      </c>
      <c r="F31" s="42"/>
      <c r="G31" s="7"/>
    </row>
  </sheetData>
  <mergeCells count="3">
    <mergeCell ref="A23:B23"/>
    <mergeCell ref="E30:F30"/>
    <mergeCell ref="E31:F3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5"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43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52</v>
      </c>
      <c r="C5" s="7"/>
      <c r="D5" s="14"/>
      <c r="E5" s="7"/>
      <c r="F5" s="7"/>
      <c r="G5" s="15">
        <v>4400</v>
      </c>
    </row>
    <row r="6" spans="1:11" x14ac:dyDescent="0.25">
      <c r="A6" s="13"/>
      <c r="B6" s="7" t="s">
        <v>51</v>
      </c>
      <c r="C6" s="7"/>
      <c r="D6" s="14"/>
      <c r="E6" s="7"/>
      <c r="F6" s="7"/>
      <c r="G6" s="15">
        <v>660</v>
      </c>
    </row>
    <row r="7" spans="1:11" x14ac:dyDescent="0.25">
      <c r="A7" s="13"/>
      <c r="B7" s="7" t="s">
        <v>50</v>
      </c>
      <c r="C7" s="7"/>
      <c r="D7" s="14"/>
      <c r="E7" s="7"/>
      <c r="F7" s="7"/>
      <c r="G7" s="15">
        <v>200</v>
      </c>
    </row>
    <row r="8" spans="1:11" x14ac:dyDescent="0.25">
      <c r="A8" s="13"/>
      <c r="B8" s="7" t="s">
        <v>49</v>
      </c>
      <c r="C8" s="7"/>
      <c r="D8" s="14"/>
      <c r="E8" s="7"/>
      <c r="F8" s="7"/>
      <c r="G8" s="15">
        <v>330</v>
      </c>
    </row>
    <row r="9" spans="1:11" x14ac:dyDescent="0.25">
      <c r="A9" s="13"/>
      <c r="B9" s="7" t="s">
        <v>2</v>
      </c>
      <c r="C9" s="7"/>
      <c r="D9" s="14"/>
      <c r="E9" s="7"/>
      <c r="F9" s="7"/>
      <c r="G9" s="15">
        <v>390.13</v>
      </c>
    </row>
    <row r="10" spans="1:11" ht="16.5" thickBot="1" x14ac:dyDescent="0.3">
      <c r="A10" s="16"/>
      <c r="B10" s="17" t="s">
        <v>3</v>
      </c>
      <c r="C10" s="17"/>
      <c r="D10" s="18"/>
      <c r="E10" s="18"/>
      <c r="F10" s="18"/>
      <c r="G10" s="19">
        <f>SUM(G4:G9)</f>
        <v>5980.13</v>
      </c>
    </row>
    <row r="11" spans="1:11" ht="18.75" x14ac:dyDescent="0.3">
      <c r="A11" s="20" t="s">
        <v>4</v>
      </c>
      <c r="B11" s="21"/>
      <c r="C11" s="3"/>
      <c r="D11" s="22"/>
      <c r="E11" s="3"/>
      <c r="F11" s="3"/>
      <c r="G11" s="4"/>
    </row>
    <row r="12" spans="1:11" ht="18.75" x14ac:dyDescent="0.3">
      <c r="A12" s="5"/>
      <c r="B12" s="38" t="s">
        <v>22</v>
      </c>
      <c r="C12" s="7"/>
      <c r="D12" s="14"/>
      <c r="E12" s="7"/>
      <c r="F12" s="7"/>
      <c r="G12" s="8" t="s">
        <v>22</v>
      </c>
    </row>
    <row r="13" spans="1:11" x14ac:dyDescent="0.25">
      <c r="A13" s="13"/>
      <c r="B13" s="23" t="s">
        <v>53</v>
      </c>
      <c r="C13" s="7"/>
      <c r="D13" s="14"/>
      <c r="E13" s="7"/>
      <c r="F13" s="7"/>
      <c r="G13" s="15">
        <v>3500</v>
      </c>
    </row>
    <row r="14" spans="1:11" x14ac:dyDescent="0.25">
      <c r="A14" s="13"/>
      <c r="B14" s="23" t="s">
        <v>54</v>
      </c>
      <c r="C14" s="7"/>
      <c r="D14" s="14"/>
      <c r="E14" s="7"/>
      <c r="F14" s="7"/>
      <c r="G14" s="15">
        <v>660</v>
      </c>
    </row>
    <row r="15" spans="1:11" x14ac:dyDescent="0.25">
      <c r="A15" s="13"/>
      <c r="B15" s="23" t="s">
        <v>55</v>
      </c>
      <c r="C15" s="7"/>
      <c r="D15" s="14"/>
      <c r="E15" s="7"/>
      <c r="F15" s="7"/>
      <c r="G15" s="15">
        <v>206.3</v>
      </c>
      <c r="K15" t="s">
        <v>22</v>
      </c>
    </row>
    <row r="16" spans="1:11" x14ac:dyDescent="0.25">
      <c r="A16" s="13"/>
      <c r="B16" s="23" t="s">
        <v>57</v>
      </c>
      <c r="C16" s="7"/>
      <c r="D16" s="14"/>
      <c r="E16" s="7"/>
      <c r="F16" s="7"/>
      <c r="G16" s="15">
        <v>390</v>
      </c>
    </row>
    <row r="17" spans="1:7" x14ac:dyDescent="0.25">
      <c r="A17" s="13"/>
      <c r="B17" s="23" t="s">
        <v>48</v>
      </c>
      <c r="C17" s="7"/>
      <c r="D17" s="14"/>
      <c r="E17" s="7"/>
      <c r="F17" s="7"/>
      <c r="G17" s="15">
        <v>1065</v>
      </c>
    </row>
    <row r="18" spans="1:7" x14ac:dyDescent="0.25">
      <c r="A18" s="13"/>
      <c r="B18" s="23" t="s">
        <v>58</v>
      </c>
      <c r="C18" s="7"/>
      <c r="D18" s="14"/>
      <c r="E18" s="7"/>
      <c r="F18" s="7"/>
      <c r="G18" s="15">
        <v>164</v>
      </c>
    </row>
    <row r="19" spans="1:7" x14ac:dyDescent="0.25">
      <c r="A19" s="13"/>
      <c r="B19" s="23" t="s">
        <v>61</v>
      </c>
      <c r="C19" s="7"/>
      <c r="D19" s="14"/>
      <c r="E19" s="7"/>
      <c r="F19" s="7"/>
      <c r="G19" s="15">
        <v>305</v>
      </c>
    </row>
    <row r="20" spans="1:7" x14ac:dyDescent="0.25">
      <c r="A20" s="13"/>
      <c r="B20" s="23" t="s">
        <v>59</v>
      </c>
      <c r="C20" s="7"/>
      <c r="D20" s="14"/>
      <c r="E20" s="7"/>
      <c r="F20" s="7"/>
      <c r="G20" s="15">
        <v>129.91</v>
      </c>
    </row>
    <row r="21" spans="1:7" x14ac:dyDescent="0.25">
      <c r="A21" s="13"/>
      <c r="B21" s="23" t="s">
        <v>62</v>
      </c>
      <c r="C21" s="7"/>
      <c r="D21" s="14"/>
      <c r="E21" s="7"/>
      <c r="F21" s="7"/>
      <c r="G21" s="15">
        <v>97.8</v>
      </c>
    </row>
    <row r="22" spans="1:7" x14ac:dyDescent="0.25">
      <c r="A22" s="13"/>
      <c r="B22" s="23" t="s">
        <v>63</v>
      </c>
      <c r="C22" s="7"/>
      <c r="D22" s="14"/>
      <c r="E22" s="7"/>
      <c r="F22" s="7"/>
      <c r="G22" s="15">
        <v>65</v>
      </c>
    </row>
    <row r="23" spans="1:7" x14ac:dyDescent="0.25">
      <c r="A23" s="13"/>
      <c r="B23" s="23" t="s">
        <v>30</v>
      </c>
      <c r="C23" s="7"/>
      <c r="D23" s="14"/>
      <c r="E23" s="7"/>
      <c r="F23" s="7"/>
      <c r="G23" s="15">
        <v>104</v>
      </c>
    </row>
    <row r="24" spans="1:7" x14ac:dyDescent="0.25">
      <c r="A24" s="13"/>
      <c r="B24" s="23" t="s">
        <v>56</v>
      </c>
      <c r="C24" s="7"/>
      <c r="D24" s="14"/>
      <c r="E24" s="7"/>
      <c r="F24" s="7"/>
      <c r="G24" s="15">
        <v>24</v>
      </c>
    </row>
    <row r="25" spans="1:7" x14ac:dyDescent="0.25">
      <c r="A25" s="13"/>
      <c r="B25" s="23" t="s">
        <v>6</v>
      </c>
      <c r="C25" s="7"/>
      <c r="D25" s="14"/>
      <c r="E25" s="7"/>
      <c r="F25" s="7"/>
      <c r="G25" s="15">
        <v>35.1</v>
      </c>
    </row>
    <row r="26" spans="1:7" x14ac:dyDescent="0.25">
      <c r="A26" s="13"/>
      <c r="B26" s="23" t="s">
        <v>60</v>
      </c>
      <c r="C26" s="7"/>
      <c r="D26" s="14"/>
      <c r="E26" s="7"/>
      <c r="F26" s="7"/>
      <c r="G26" s="15">
        <v>5.4</v>
      </c>
    </row>
    <row r="27" spans="1:7" x14ac:dyDescent="0.25">
      <c r="A27" s="13"/>
      <c r="B27" s="23" t="s">
        <v>26</v>
      </c>
      <c r="C27" s="7"/>
      <c r="D27" s="14"/>
      <c r="E27" s="7"/>
      <c r="F27" s="7"/>
      <c r="G27" s="15">
        <v>13.89</v>
      </c>
    </row>
    <row r="28" spans="1:7" x14ac:dyDescent="0.25">
      <c r="A28" s="13"/>
      <c r="B28" s="23" t="s">
        <v>7</v>
      </c>
      <c r="C28" s="7"/>
      <c r="D28" s="14"/>
      <c r="E28" s="7"/>
      <c r="F28" s="7"/>
      <c r="G28" s="15">
        <v>46.25</v>
      </c>
    </row>
    <row r="29" spans="1:7" ht="15.75" x14ac:dyDescent="0.25">
      <c r="A29" s="13"/>
      <c r="B29" s="24" t="s">
        <v>3</v>
      </c>
      <c r="C29" s="25"/>
      <c r="D29" s="14"/>
      <c r="E29" s="7"/>
      <c r="F29" s="7"/>
      <c r="G29" s="26">
        <f>SUM(G13:G28)</f>
        <v>6811.6500000000005</v>
      </c>
    </row>
    <row r="30" spans="1:7" ht="19.5" thickBot="1" x14ac:dyDescent="0.35">
      <c r="A30" s="39" t="s">
        <v>8</v>
      </c>
      <c r="B30" s="40"/>
      <c r="C30" s="27"/>
      <c r="D30" s="28"/>
      <c r="E30" s="29"/>
      <c r="F30" s="29"/>
      <c r="G30" s="30">
        <f>G10-G29</f>
        <v>-831.52000000000044</v>
      </c>
    </row>
    <row r="31" spans="1:7" ht="18.75" x14ac:dyDescent="0.3">
      <c r="A31" s="31" t="s">
        <v>9</v>
      </c>
      <c r="B31" s="32"/>
      <c r="C31" s="32"/>
      <c r="D31" s="32"/>
      <c r="E31" s="33"/>
      <c r="F31" s="33"/>
      <c r="G31" s="34"/>
    </row>
    <row r="32" spans="1:7" ht="15.75" x14ac:dyDescent="0.25">
      <c r="A32" s="35" t="s">
        <v>44</v>
      </c>
      <c r="B32" s="24"/>
      <c r="C32" s="24"/>
      <c r="D32" s="14"/>
      <c r="E32" s="7"/>
      <c r="F32" s="7"/>
      <c r="G32" s="26">
        <v>49287.51</v>
      </c>
    </row>
    <row r="33" spans="1:7" ht="15.75" x14ac:dyDescent="0.25">
      <c r="A33" s="35"/>
      <c r="B33" s="24" t="s">
        <v>45</v>
      </c>
      <c r="C33" s="24"/>
      <c r="D33" s="14"/>
      <c r="E33" s="7"/>
      <c r="F33" s="7"/>
      <c r="G33" s="26">
        <v>5980.13</v>
      </c>
    </row>
    <row r="34" spans="1:7" ht="15.75" x14ac:dyDescent="0.25">
      <c r="A34" s="35"/>
      <c r="B34" s="24" t="s">
        <v>46</v>
      </c>
      <c r="C34" s="24"/>
      <c r="D34" s="14"/>
      <c r="E34" s="7"/>
      <c r="F34" s="7"/>
      <c r="G34" s="26">
        <v>6811.65</v>
      </c>
    </row>
    <row r="35" spans="1:7" ht="15.75" x14ac:dyDescent="0.25">
      <c r="A35" s="35"/>
      <c r="B35" s="24" t="s">
        <v>14</v>
      </c>
      <c r="C35" s="24"/>
      <c r="D35" s="14"/>
      <c r="E35" s="7"/>
      <c r="F35" s="7"/>
      <c r="G35" s="26">
        <v>30</v>
      </c>
    </row>
    <row r="36" spans="1:7" ht="16.5" thickBot="1" x14ac:dyDescent="0.3">
      <c r="A36" s="36" t="s">
        <v>47</v>
      </c>
      <c r="B36" s="17"/>
      <c r="C36" s="17"/>
      <c r="D36" s="28"/>
      <c r="E36" s="29"/>
      <c r="F36" s="29"/>
      <c r="G36" s="19">
        <f>G32+G33-G34-G35</f>
        <v>48425.99</v>
      </c>
    </row>
    <row r="37" spans="1:7" x14ac:dyDescent="0.25">
      <c r="A37" s="7"/>
      <c r="B37" s="37" t="s">
        <v>64</v>
      </c>
      <c r="C37" s="37"/>
      <c r="D37" s="7"/>
      <c r="E37" s="41" t="s">
        <v>10</v>
      </c>
      <c r="F37" s="41"/>
      <c r="G37" s="7"/>
    </row>
    <row r="38" spans="1:7" x14ac:dyDescent="0.25">
      <c r="A38" s="7"/>
      <c r="B38" s="37" t="s">
        <v>22</v>
      </c>
      <c r="C38" s="37"/>
      <c r="D38" s="7"/>
      <c r="E38" s="42" t="s">
        <v>13</v>
      </c>
      <c r="F38" s="42"/>
      <c r="G38" s="7"/>
    </row>
  </sheetData>
  <mergeCells count="3">
    <mergeCell ref="A30:B30"/>
    <mergeCell ref="E37:F37"/>
    <mergeCell ref="E38:F3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G35" sqref="G35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65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22</v>
      </c>
    </row>
    <row r="5" spans="1:7" x14ac:dyDescent="0.25">
      <c r="A5" s="13"/>
      <c r="B5" s="7" t="s">
        <v>75</v>
      </c>
      <c r="C5" s="7"/>
      <c r="D5" s="14"/>
      <c r="E5" s="7"/>
      <c r="F5" s="7"/>
      <c r="G5" s="15">
        <v>12650</v>
      </c>
    </row>
    <row r="6" spans="1:7" x14ac:dyDescent="0.25">
      <c r="A6" s="13"/>
      <c r="B6" s="7" t="s">
        <v>82</v>
      </c>
      <c r="C6" s="7"/>
      <c r="D6" s="14"/>
      <c r="E6" s="7"/>
      <c r="F6" s="7"/>
      <c r="G6" s="15">
        <v>6200</v>
      </c>
    </row>
    <row r="7" spans="1:7" x14ac:dyDescent="0.25">
      <c r="A7" s="13"/>
      <c r="B7" s="7" t="s">
        <v>71</v>
      </c>
      <c r="C7" s="7"/>
      <c r="D7" s="14"/>
      <c r="E7" s="7"/>
      <c r="F7" s="7"/>
      <c r="G7" s="15">
        <v>300</v>
      </c>
    </row>
    <row r="8" spans="1:7" x14ac:dyDescent="0.25">
      <c r="A8" s="13"/>
      <c r="B8" s="7" t="s">
        <v>72</v>
      </c>
      <c r="C8" s="7"/>
      <c r="D8" s="14"/>
      <c r="E8" s="7"/>
      <c r="F8" s="7"/>
      <c r="G8" s="15">
        <v>2240</v>
      </c>
    </row>
    <row r="9" spans="1:7" x14ac:dyDescent="0.25">
      <c r="A9" s="13"/>
      <c r="B9" s="7" t="s">
        <v>2</v>
      </c>
      <c r="C9" s="7"/>
      <c r="D9" s="14"/>
      <c r="E9" s="7"/>
      <c r="F9" s="7"/>
      <c r="G9" s="15">
        <v>370.59</v>
      </c>
    </row>
    <row r="10" spans="1:7" ht="16.5" thickBot="1" x14ac:dyDescent="0.3">
      <c r="A10" s="16"/>
      <c r="B10" s="17" t="s">
        <v>3</v>
      </c>
      <c r="C10" s="17"/>
      <c r="D10" s="18"/>
      <c r="E10" s="18"/>
      <c r="F10" s="18"/>
      <c r="G10" s="19">
        <f>SUM(G4:G9)</f>
        <v>21760.59</v>
      </c>
    </row>
    <row r="11" spans="1:7" ht="18.75" x14ac:dyDescent="0.3">
      <c r="A11" s="20" t="s">
        <v>4</v>
      </c>
      <c r="B11" s="21"/>
      <c r="C11" s="3"/>
      <c r="D11" s="22"/>
      <c r="E11" s="3"/>
      <c r="F11" s="3"/>
      <c r="G11" s="4"/>
    </row>
    <row r="12" spans="1:7" ht="18.75" x14ac:dyDescent="0.3">
      <c r="A12" s="5"/>
      <c r="B12" s="38" t="s">
        <v>22</v>
      </c>
      <c r="C12" s="7"/>
      <c r="D12" s="14"/>
      <c r="E12" s="7"/>
      <c r="F12" s="7"/>
      <c r="G12" s="8" t="s">
        <v>22</v>
      </c>
    </row>
    <row r="13" spans="1:7" x14ac:dyDescent="0.25">
      <c r="A13" s="13"/>
      <c r="B13" s="23" t="s">
        <v>73</v>
      </c>
      <c r="C13" s="7"/>
      <c r="D13" s="14"/>
      <c r="E13" s="7"/>
      <c r="F13" s="7"/>
      <c r="G13" s="15">
        <v>8775</v>
      </c>
    </row>
    <row r="14" spans="1:7" x14ac:dyDescent="0.25">
      <c r="A14" s="13"/>
      <c r="B14" s="23" t="s">
        <v>76</v>
      </c>
      <c r="C14" s="7"/>
      <c r="D14" s="14"/>
      <c r="E14" s="7"/>
      <c r="F14" s="7"/>
      <c r="G14" s="15">
        <v>250</v>
      </c>
    </row>
    <row r="15" spans="1:7" x14ac:dyDescent="0.25">
      <c r="A15" s="13"/>
      <c r="B15" s="23" t="s">
        <v>74</v>
      </c>
      <c r="C15" s="7"/>
      <c r="D15" s="14"/>
      <c r="E15" s="7"/>
      <c r="F15" s="7"/>
      <c r="G15" s="15">
        <v>5733</v>
      </c>
    </row>
    <row r="16" spans="1:7" x14ac:dyDescent="0.25">
      <c r="A16" s="13"/>
      <c r="B16" s="23" t="s">
        <v>107</v>
      </c>
      <c r="C16" s="7"/>
      <c r="D16" s="14"/>
      <c r="E16" s="7"/>
      <c r="F16" s="7"/>
      <c r="G16" s="15">
        <v>1950</v>
      </c>
    </row>
    <row r="17" spans="1:11" x14ac:dyDescent="0.25">
      <c r="A17" s="13"/>
      <c r="B17" s="23" t="s">
        <v>55</v>
      </c>
      <c r="C17" s="7"/>
      <c r="D17" s="14"/>
      <c r="E17" s="7"/>
      <c r="F17" s="7"/>
      <c r="G17" s="15">
        <v>130</v>
      </c>
      <c r="K17" t="s">
        <v>22</v>
      </c>
    </row>
    <row r="18" spans="1:11" x14ac:dyDescent="0.25">
      <c r="A18" s="13"/>
      <c r="B18" s="23" t="s">
        <v>70</v>
      </c>
      <c r="C18" s="7"/>
      <c r="D18" s="14"/>
      <c r="E18" s="7"/>
      <c r="F18" s="7"/>
      <c r="G18" s="15">
        <v>1065</v>
      </c>
    </row>
    <row r="19" spans="1:11" x14ac:dyDescent="0.25">
      <c r="A19" s="13"/>
      <c r="B19" s="23" t="s">
        <v>78</v>
      </c>
      <c r="C19" s="7"/>
      <c r="D19" s="14"/>
      <c r="E19" s="7"/>
      <c r="F19" s="7"/>
      <c r="G19" s="15">
        <v>193.5</v>
      </c>
    </row>
    <row r="20" spans="1:11" x14ac:dyDescent="0.25">
      <c r="A20" s="13"/>
      <c r="B20" s="23" t="s">
        <v>81</v>
      </c>
      <c r="C20" s="7"/>
      <c r="D20" s="14"/>
      <c r="E20" s="7"/>
      <c r="F20" s="7"/>
      <c r="G20" s="15">
        <v>93</v>
      </c>
    </row>
    <row r="21" spans="1:11" x14ac:dyDescent="0.25">
      <c r="A21" s="13"/>
      <c r="B21" s="23" t="s">
        <v>77</v>
      </c>
      <c r="C21" s="7"/>
      <c r="D21" s="14"/>
      <c r="E21" s="7"/>
      <c r="F21" s="7"/>
      <c r="G21" s="15">
        <v>129.9</v>
      </c>
    </row>
    <row r="22" spans="1:11" x14ac:dyDescent="0.25">
      <c r="A22" s="13"/>
      <c r="B22" s="23" t="s">
        <v>79</v>
      </c>
      <c r="C22" s="7"/>
      <c r="D22" s="14"/>
      <c r="E22" s="7"/>
      <c r="F22" s="7"/>
      <c r="G22" s="15">
        <v>290</v>
      </c>
    </row>
    <row r="23" spans="1:11" x14ac:dyDescent="0.25">
      <c r="A23" s="13"/>
      <c r="B23" s="23" t="s">
        <v>80</v>
      </c>
      <c r="C23" s="7"/>
      <c r="D23" s="14"/>
      <c r="E23" s="7"/>
      <c r="F23" s="7"/>
      <c r="G23" s="15">
        <v>250</v>
      </c>
    </row>
    <row r="24" spans="1:11" x14ac:dyDescent="0.25">
      <c r="A24" s="13"/>
      <c r="B24" s="23" t="s">
        <v>30</v>
      </c>
      <c r="C24" s="7"/>
      <c r="D24" s="14"/>
      <c r="E24" s="7"/>
      <c r="F24" s="7"/>
      <c r="G24" s="15">
        <v>104</v>
      </c>
    </row>
    <row r="25" spans="1:11" x14ac:dyDescent="0.25">
      <c r="A25" s="13"/>
      <c r="B25" s="23" t="s">
        <v>56</v>
      </c>
      <c r="C25" s="7"/>
      <c r="D25" s="14"/>
      <c r="E25" s="7"/>
      <c r="F25" s="7"/>
      <c r="G25" s="15">
        <v>18.600000000000001</v>
      </c>
    </row>
    <row r="26" spans="1:11" x14ac:dyDescent="0.25">
      <c r="A26" s="13"/>
      <c r="B26" s="23" t="s">
        <v>6</v>
      </c>
      <c r="C26" s="7"/>
      <c r="D26" s="14"/>
      <c r="E26" s="7"/>
      <c r="F26" s="7"/>
      <c r="G26" s="15">
        <v>35.1</v>
      </c>
    </row>
    <row r="27" spans="1:11" x14ac:dyDescent="0.25">
      <c r="A27" s="13"/>
      <c r="B27" s="23" t="s">
        <v>26</v>
      </c>
      <c r="C27" s="7"/>
      <c r="D27" s="14"/>
      <c r="E27" s="7"/>
      <c r="F27" s="7"/>
      <c r="G27" s="15">
        <v>15.61</v>
      </c>
    </row>
    <row r="28" spans="1:11" x14ac:dyDescent="0.25">
      <c r="A28" s="13"/>
      <c r="B28" s="23" t="s">
        <v>7</v>
      </c>
      <c r="C28" s="7"/>
      <c r="D28" s="14"/>
      <c r="E28" s="7"/>
      <c r="F28" s="7"/>
      <c r="G28" s="15">
        <v>155.05000000000001</v>
      </c>
    </row>
    <row r="29" spans="1:11" ht="15.75" x14ac:dyDescent="0.25">
      <c r="A29" s="13"/>
      <c r="B29" s="24" t="s">
        <v>3</v>
      </c>
      <c r="C29" s="25"/>
      <c r="D29" s="14"/>
      <c r="E29" s="7"/>
      <c r="F29" s="7"/>
      <c r="G29" s="26">
        <f>SUM(G13:G28)</f>
        <v>19187.759999999998</v>
      </c>
    </row>
    <row r="30" spans="1:11" ht="19.5" thickBot="1" x14ac:dyDescent="0.35">
      <c r="A30" s="39" t="s">
        <v>83</v>
      </c>
      <c r="B30" s="40"/>
      <c r="C30" s="27"/>
      <c r="D30" s="28"/>
      <c r="E30" s="29"/>
      <c r="F30" s="29"/>
      <c r="G30" s="30">
        <f>G10-G29</f>
        <v>2572.8300000000017</v>
      </c>
    </row>
    <row r="31" spans="1:11" ht="18.75" x14ac:dyDescent="0.3">
      <c r="A31" s="31" t="s">
        <v>9</v>
      </c>
      <c r="B31" s="32"/>
      <c r="C31" s="32"/>
      <c r="D31" s="32"/>
      <c r="E31" s="33"/>
      <c r="F31" s="33"/>
      <c r="G31" s="34"/>
    </row>
    <row r="32" spans="1:11" ht="15.75" x14ac:dyDescent="0.25">
      <c r="A32" s="35" t="s">
        <v>66</v>
      </c>
      <c r="B32" s="24"/>
      <c r="C32" s="24"/>
      <c r="D32" s="14"/>
      <c r="E32" s="7"/>
      <c r="F32" s="7"/>
      <c r="G32" s="26">
        <v>48425.99</v>
      </c>
    </row>
    <row r="33" spans="1:7" ht="15.75" x14ac:dyDescent="0.25">
      <c r="A33" s="35"/>
      <c r="B33" s="24" t="s">
        <v>67</v>
      </c>
      <c r="C33" s="24"/>
      <c r="D33" s="14"/>
      <c r="E33" s="7"/>
      <c r="F33" s="7"/>
      <c r="G33" s="26">
        <v>21760.59</v>
      </c>
    </row>
    <row r="34" spans="1:7" ht="15.75" x14ac:dyDescent="0.25">
      <c r="A34" s="35"/>
      <c r="B34" s="24" t="s">
        <v>68</v>
      </c>
      <c r="C34" s="24"/>
      <c r="D34" s="14"/>
      <c r="E34" s="7"/>
      <c r="F34" s="7"/>
      <c r="G34" s="26">
        <v>19187.759999999998</v>
      </c>
    </row>
    <row r="35" spans="1:7" ht="15.75" x14ac:dyDescent="0.25">
      <c r="A35" s="35"/>
      <c r="B35" s="24" t="s">
        <v>14</v>
      </c>
      <c r="C35" s="24"/>
      <c r="D35" s="14"/>
      <c r="E35" s="7"/>
      <c r="F35" s="7"/>
      <c r="G35" s="26">
        <v>0</v>
      </c>
    </row>
    <row r="36" spans="1:7" ht="16.5" thickBot="1" x14ac:dyDescent="0.3">
      <c r="A36" s="36" t="s">
        <v>69</v>
      </c>
      <c r="B36" s="17"/>
      <c r="C36" s="17"/>
      <c r="D36" s="28"/>
      <c r="E36" s="29"/>
      <c r="F36" s="29"/>
      <c r="G36" s="19">
        <f>G32+G33-G34-G35</f>
        <v>50998.820000000007</v>
      </c>
    </row>
    <row r="37" spans="1:7" x14ac:dyDescent="0.25">
      <c r="A37" s="7"/>
      <c r="B37" s="37" t="s">
        <v>64</v>
      </c>
      <c r="C37" s="37"/>
      <c r="D37" s="7"/>
      <c r="E37" s="41" t="s">
        <v>10</v>
      </c>
      <c r="F37" s="41"/>
      <c r="G37" s="7"/>
    </row>
    <row r="38" spans="1:7" x14ac:dyDescent="0.25">
      <c r="A38" s="7"/>
      <c r="B38" s="37" t="s">
        <v>22</v>
      </c>
      <c r="C38" s="37"/>
      <c r="D38" s="7"/>
      <c r="E38" s="42" t="s">
        <v>13</v>
      </c>
      <c r="F38" s="42"/>
      <c r="G38" s="7"/>
    </row>
  </sheetData>
  <mergeCells count="3">
    <mergeCell ref="A30:B30"/>
    <mergeCell ref="E37:F37"/>
    <mergeCell ref="E38:F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G34" sqref="G34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84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75</v>
      </c>
      <c r="C5" s="7"/>
      <c r="D5" s="14"/>
      <c r="E5" s="7"/>
      <c r="F5" s="7"/>
      <c r="G5" s="15">
        <v>9200</v>
      </c>
    </row>
    <row r="6" spans="1:11" x14ac:dyDescent="0.25">
      <c r="A6" s="13"/>
      <c r="B6" s="7" t="s">
        <v>2</v>
      </c>
      <c r="C6" s="7"/>
      <c r="D6" s="14"/>
      <c r="E6" s="7"/>
      <c r="F6" s="7"/>
      <c r="G6" s="15">
        <v>345.47</v>
      </c>
    </row>
    <row r="7" spans="1:11" ht="16.5" thickBot="1" x14ac:dyDescent="0.3">
      <c r="A7" s="16"/>
      <c r="B7" s="17" t="s">
        <v>3</v>
      </c>
      <c r="C7" s="17"/>
      <c r="D7" s="18"/>
      <c r="E7" s="18"/>
      <c r="F7" s="18"/>
      <c r="G7" s="19">
        <f>SUM(G4:G6)</f>
        <v>9545.4699999999993</v>
      </c>
    </row>
    <row r="8" spans="1:11" ht="18.75" x14ac:dyDescent="0.3">
      <c r="A8" s="20" t="s">
        <v>4</v>
      </c>
      <c r="B8" s="21"/>
      <c r="C8" s="3"/>
      <c r="D8" s="22"/>
      <c r="E8" s="3"/>
      <c r="F8" s="3"/>
      <c r="G8" s="4"/>
    </row>
    <row r="9" spans="1:11" ht="18.75" x14ac:dyDescent="0.3">
      <c r="A9" s="5"/>
      <c r="B9" s="38" t="s">
        <v>22</v>
      </c>
      <c r="C9" s="7"/>
      <c r="D9" s="14"/>
      <c r="E9" s="7"/>
      <c r="F9" s="7"/>
      <c r="G9" s="8" t="s">
        <v>22</v>
      </c>
    </row>
    <row r="10" spans="1:11" x14ac:dyDescent="0.25">
      <c r="A10" s="13"/>
      <c r="B10" s="23" t="s">
        <v>73</v>
      </c>
      <c r="C10" s="7"/>
      <c r="D10" s="14"/>
      <c r="E10" s="7"/>
      <c r="F10" s="7"/>
      <c r="G10" s="15">
        <v>5400</v>
      </c>
    </row>
    <row r="11" spans="1:11" x14ac:dyDescent="0.25">
      <c r="A11" s="13"/>
      <c r="B11" s="23" t="s">
        <v>90</v>
      </c>
      <c r="C11" s="7"/>
      <c r="D11" s="14"/>
      <c r="E11" s="7"/>
      <c r="F11" s="7"/>
      <c r="G11" s="15">
        <v>2200</v>
      </c>
    </row>
    <row r="12" spans="1:11" x14ac:dyDescent="0.25">
      <c r="A12" s="13"/>
      <c r="B12" s="23" t="s">
        <v>91</v>
      </c>
      <c r="C12" s="7"/>
      <c r="D12" s="14"/>
      <c r="E12" s="7"/>
      <c r="F12" s="7"/>
      <c r="G12" s="15">
        <v>400</v>
      </c>
    </row>
    <row r="13" spans="1:11" x14ac:dyDescent="0.25">
      <c r="A13" s="13"/>
      <c r="B13" s="23" t="s">
        <v>23</v>
      </c>
      <c r="C13" s="7"/>
      <c r="D13" s="14"/>
      <c r="E13" s="7"/>
      <c r="F13" s="7"/>
      <c r="G13" s="15">
        <v>394.5</v>
      </c>
      <c r="K13" t="s">
        <v>22</v>
      </c>
    </row>
    <row r="14" spans="1:11" x14ac:dyDescent="0.25">
      <c r="A14" s="13"/>
      <c r="B14" s="23" t="s">
        <v>89</v>
      </c>
      <c r="C14" s="7"/>
      <c r="D14" s="14"/>
      <c r="E14" s="7"/>
      <c r="F14" s="7"/>
      <c r="G14" s="15">
        <v>1065</v>
      </c>
    </row>
    <row r="15" spans="1:11" x14ac:dyDescent="0.25">
      <c r="A15" s="13"/>
      <c r="B15" s="23" t="s">
        <v>93</v>
      </c>
      <c r="C15" s="7"/>
      <c r="D15" s="14"/>
      <c r="E15" s="7"/>
      <c r="F15" s="7"/>
      <c r="G15" s="15">
        <v>780</v>
      </c>
    </row>
    <row r="16" spans="1:11" x14ac:dyDescent="0.25">
      <c r="A16" s="13"/>
      <c r="B16" s="23" t="s">
        <v>81</v>
      </c>
      <c r="C16" s="7"/>
      <c r="D16" s="14"/>
      <c r="E16" s="7"/>
      <c r="F16" s="7"/>
      <c r="G16" s="15">
        <v>50</v>
      </c>
    </row>
    <row r="17" spans="1:7" x14ac:dyDescent="0.25">
      <c r="A17" s="13"/>
      <c r="B17" s="23" t="s">
        <v>92</v>
      </c>
      <c r="C17" s="7"/>
      <c r="D17" s="14"/>
      <c r="E17" s="7"/>
      <c r="F17" s="7"/>
      <c r="G17" s="15">
        <v>129.9</v>
      </c>
    </row>
    <row r="18" spans="1:7" x14ac:dyDescent="0.25">
      <c r="A18" s="13"/>
      <c r="B18" s="23" t="s">
        <v>30</v>
      </c>
      <c r="C18" s="7"/>
      <c r="D18" s="14"/>
      <c r="E18" s="7"/>
      <c r="F18" s="7"/>
      <c r="G18" s="15">
        <v>104</v>
      </c>
    </row>
    <row r="19" spans="1:7" x14ac:dyDescent="0.25">
      <c r="A19" s="13"/>
      <c r="B19" s="23" t="s">
        <v>56</v>
      </c>
      <c r="C19" s="7"/>
      <c r="D19" s="14"/>
      <c r="E19" s="7"/>
      <c r="F19" s="7"/>
      <c r="G19" s="15">
        <v>6</v>
      </c>
    </row>
    <row r="20" spans="1:7" x14ac:dyDescent="0.25">
      <c r="A20" s="13"/>
      <c r="B20" s="23" t="s">
        <v>6</v>
      </c>
      <c r="C20" s="7"/>
      <c r="D20" s="14"/>
      <c r="E20" s="7"/>
      <c r="F20" s="7"/>
      <c r="G20" s="15">
        <v>35.1</v>
      </c>
    </row>
    <row r="21" spans="1:7" x14ac:dyDescent="0.25">
      <c r="A21" s="13"/>
      <c r="B21" s="23" t="s">
        <v>26</v>
      </c>
      <c r="C21" s="7"/>
      <c r="D21" s="14"/>
      <c r="E21" s="7"/>
      <c r="F21" s="7"/>
      <c r="G21" s="15">
        <v>14.83</v>
      </c>
    </row>
    <row r="22" spans="1:7" x14ac:dyDescent="0.25">
      <c r="A22" s="13"/>
      <c r="B22" s="23" t="s">
        <v>7</v>
      </c>
      <c r="C22" s="7"/>
      <c r="D22" s="14"/>
      <c r="E22" s="7"/>
      <c r="F22" s="7"/>
      <c r="G22" s="15">
        <v>186.3</v>
      </c>
    </row>
    <row r="23" spans="1:7" ht="15.75" x14ac:dyDescent="0.25">
      <c r="A23" s="13"/>
      <c r="B23" s="24" t="s">
        <v>3</v>
      </c>
      <c r="C23" s="25"/>
      <c r="D23" s="14"/>
      <c r="E23" s="7"/>
      <c r="F23" s="7"/>
      <c r="G23" s="26">
        <f>SUM(G10:G22)</f>
        <v>10765.63</v>
      </c>
    </row>
    <row r="24" spans="1:7" ht="19.5" thickBot="1" x14ac:dyDescent="0.35">
      <c r="A24" s="39" t="s">
        <v>8</v>
      </c>
      <c r="B24" s="40"/>
      <c r="C24" s="27"/>
      <c r="D24" s="28"/>
      <c r="E24" s="29"/>
      <c r="F24" s="29"/>
      <c r="G24" s="30">
        <f>G7-G23</f>
        <v>-1220.1599999999999</v>
      </c>
    </row>
    <row r="25" spans="1:7" ht="18.75" x14ac:dyDescent="0.3">
      <c r="A25" s="31" t="s">
        <v>9</v>
      </c>
      <c r="B25" s="32"/>
      <c r="C25" s="32"/>
      <c r="D25" s="32"/>
      <c r="E25" s="33"/>
      <c r="F25" s="33"/>
      <c r="G25" s="34"/>
    </row>
    <row r="26" spans="1:7" ht="15.75" x14ac:dyDescent="0.25">
      <c r="A26" s="35" t="s">
        <v>85</v>
      </c>
      <c r="B26" s="24"/>
      <c r="C26" s="24"/>
      <c r="D26" s="14"/>
      <c r="E26" s="7"/>
      <c r="F26" s="7"/>
      <c r="G26" s="26">
        <v>50998.82</v>
      </c>
    </row>
    <row r="27" spans="1:7" ht="15.75" x14ac:dyDescent="0.25">
      <c r="A27" s="35"/>
      <c r="B27" s="24" t="s">
        <v>86</v>
      </c>
      <c r="C27" s="24"/>
      <c r="D27" s="14"/>
      <c r="E27" s="7"/>
      <c r="F27" s="7"/>
      <c r="G27" s="26">
        <v>9545.4699999999993</v>
      </c>
    </row>
    <row r="28" spans="1:7" ht="15.75" x14ac:dyDescent="0.25">
      <c r="A28" s="35"/>
      <c r="B28" s="24" t="s">
        <v>87</v>
      </c>
      <c r="C28" s="24"/>
      <c r="D28" s="14"/>
      <c r="E28" s="7"/>
      <c r="F28" s="7"/>
      <c r="G28" s="26">
        <v>10765.63</v>
      </c>
    </row>
    <row r="29" spans="1:7" ht="15.75" x14ac:dyDescent="0.25">
      <c r="A29" s="35"/>
      <c r="B29" s="24" t="s">
        <v>14</v>
      </c>
      <c r="C29" s="24"/>
      <c r="D29" s="14"/>
      <c r="E29" s="7"/>
      <c r="F29" s="7"/>
      <c r="G29" s="26">
        <v>60</v>
      </c>
    </row>
    <row r="30" spans="1:7" ht="16.5" thickBot="1" x14ac:dyDescent="0.3">
      <c r="A30" s="36" t="s">
        <v>88</v>
      </c>
      <c r="B30" s="17"/>
      <c r="C30" s="17"/>
      <c r="D30" s="28"/>
      <c r="E30" s="29"/>
      <c r="F30" s="29"/>
      <c r="G30" s="19">
        <f>G26+G27-G28-G29</f>
        <v>49718.66</v>
      </c>
    </row>
    <row r="31" spans="1:7" x14ac:dyDescent="0.25">
      <c r="A31" s="7"/>
      <c r="B31" s="37" t="s">
        <v>64</v>
      </c>
      <c r="C31" s="37"/>
      <c r="D31" s="7"/>
      <c r="E31" s="41" t="s">
        <v>10</v>
      </c>
      <c r="F31" s="41"/>
      <c r="G31" s="7"/>
    </row>
    <row r="32" spans="1:7" x14ac:dyDescent="0.25">
      <c r="A32" s="7"/>
      <c r="B32" s="37" t="s">
        <v>22</v>
      </c>
      <c r="C32" s="37"/>
      <c r="D32" s="7"/>
      <c r="E32" s="42" t="s">
        <v>13</v>
      </c>
      <c r="F32" s="42"/>
      <c r="G32" s="7"/>
    </row>
  </sheetData>
  <mergeCells count="3">
    <mergeCell ref="A24:B24"/>
    <mergeCell ref="E31:F31"/>
    <mergeCell ref="E32:F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22" workbookViewId="0">
      <selection activeCell="D10" sqref="D10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94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99</v>
      </c>
      <c r="C5" s="7"/>
      <c r="D5" s="14"/>
      <c r="E5" s="7"/>
      <c r="F5" s="7"/>
      <c r="G5" s="15">
        <v>2400</v>
      </c>
    </row>
    <row r="6" spans="1:11" x14ac:dyDescent="0.25">
      <c r="A6" s="13"/>
      <c r="B6" s="7" t="s">
        <v>101</v>
      </c>
      <c r="C6" s="7"/>
      <c r="D6" s="14"/>
      <c r="E6" s="7"/>
      <c r="F6" s="7"/>
      <c r="G6" s="15">
        <v>300</v>
      </c>
    </row>
    <row r="7" spans="1:11" x14ac:dyDescent="0.25">
      <c r="A7" s="13"/>
      <c r="B7" s="7" t="s">
        <v>100</v>
      </c>
      <c r="C7" s="7"/>
      <c r="D7" s="14"/>
      <c r="E7" s="7"/>
      <c r="F7" s="7"/>
      <c r="G7" s="15">
        <v>1750</v>
      </c>
    </row>
    <row r="8" spans="1:11" x14ac:dyDescent="0.25">
      <c r="A8" s="13"/>
      <c r="B8" s="7" t="s">
        <v>2</v>
      </c>
      <c r="C8" s="7"/>
      <c r="D8" s="14"/>
      <c r="E8" s="7"/>
      <c r="F8" s="7"/>
      <c r="G8" s="15">
        <v>358.73</v>
      </c>
    </row>
    <row r="9" spans="1:11" ht="16.5" thickBot="1" x14ac:dyDescent="0.3">
      <c r="A9" s="16"/>
      <c r="B9" s="17" t="s">
        <v>3</v>
      </c>
      <c r="C9" s="17"/>
      <c r="D9" s="18"/>
      <c r="E9" s="18"/>
      <c r="F9" s="18"/>
      <c r="G9" s="19">
        <f>SUM(G4:G8)</f>
        <v>4808.7299999999996</v>
      </c>
    </row>
    <row r="10" spans="1:11" ht="18.75" x14ac:dyDescent="0.3">
      <c r="A10" s="20" t="s">
        <v>4</v>
      </c>
      <c r="B10" s="21"/>
      <c r="C10" s="3"/>
      <c r="D10" s="22"/>
      <c r="E10" s="3"/>
      <c r="F10" s="3"/>
      <c r="G10" s="4"/>
    </row>
    <row r="11" spans="1:11" ht="18.75" x14ac:dyDescent="0.3">
      <c r="A11" s="5"/>
      <c r="B11" s="38" t="s">
        <v>22</v>
      </c>
      <c r="C11" s="7"/>
      <c r="D11" s="14"/>
      <c r="E11" s="7"/>
      <c r="F11" s="7"/>
      <c r="G11" s="8" t="s">
        <v>22</v>
      </c>
    </row>
    <row r="12" spans="1:11" x14ac:dyDescent="0.25">
      <c r="A12" s="13"/>
      <c r="B12" s="23" t="s">
        <v>73</v>
      </c>
      <c r="C12" s="7"/>
      <c r="D12" s="14"/>
      <c r="E12" s="7"/>
      <c r="F12" s="7"/>
      <c r="G12" s="15">
        <v>4865</v>
      </c>
    </row>
    <row r="13" spans="1:11" x14ac:dyDescent="0.25">
      <c r="A13" s="13"/>
      <c r="B13" s="23" t="s">
        <v>104</v>
      </c>
      <c r="C13" s="7"/>
      <c r="D13" s="14"/>
      <c r="E13" s="7"/>
      <c r="F13" s="7"/>
      <c r="G13" s="15">
        <v>1545</v>
      </c>
    </row>
    <row r="14" spans="1:11" x14ac:dyDescent="0.25">
      <c r="A14" s="13"/>
      <c r="B14" s="23" t="s">
        <v>23</v>
      </c>
      <c r="C14" s="7"/>
      <c r="D14" s="14"/>
      <c r="E14" s="7"/>
      <c r="F14" s="7"/>
      <c r="G14" s="15">
        <v>198.03</v>
      </c>
      <c r="K14" t="s">
        <v>22</v>
      </c>
    </row>
    <row r="15" spans="1:11" x14ac:dyDescent="0.25">
      <c r="A15" s="13"/>
      <c r="B15" s="23" t="s">
        <v>105</v>
      </c>
      <c r="C15" s="7"/>
      <c r="D15" s="14"/>
      <c r="E15" s="7"/>
      <c r="F15" s="7"/>
      <c r="G15" s="15">
        <v>1065</v>
      </c>
    </row>
    <row r="16" spans="1:11" x14ac:dyDescent="0.25">
      <c r="A16" s="13"/>
      <c r="B16" s="23" t="s">
        <v>106</v>
      </c>
      <c r="C16" s="7"/>
      <c r="D16" s="14"/>
      <c r="E16" s="7"/>
      <c r="F16" s="7"/>
      <c r="G16" s="15">
        <v>450</v>
      </c>
    </row>
    <row r="17" spans="1:7" x14ac:dyDescent="0.25">
      <c r="A17" s="13"/>
      <c r="B17" s="23" t="s">
        <v>103</v>
      </c>
      <c r="C17" s="7"/>
      <c r="D17" s="14"/>
      <c r="E17" s="7"/>
      <c r="F17" s="7"/>
      <c r="G17" s="15">
        <v>96</v>
      </c>
    </row>
    <row r="18" spans="1:7" x14ac:dyDescent="0.25">
      <c r="A18" s="13"/>
      <c r="B18" s="23" t="s">
        <v>92</v>
      </c>
      <c r="C18" s="7"/>
      <c r="D18" s="14"/>
      <c r="E18" s="7"/>
      <c r="F18" s="7"/>
      <c r="G18" s="15">
        <v>129.88999999999999</v>
      </c>
    </row>
    <row r="19" spans="1:7" x14ac:dyDescent="0.25">
      <c r="A19" s="13"/>
      <c r="B19" s="23" t="s">
        <v>30</v>
      </c>
      <c r="C19" s="7"/>
      <c r="D19" s="14"/>
      <c r="E19" s="7"/>
      <c r="F19" s="7"/>
      <c r="G19" s="15">
        <v>104</v>
      </c>
    </row>
    <row r="20" spans="1:7" x14ac:dyDescent="0.25">
      <c r="A20" s="13"/>
      <c r="B20" s="23" t="s">
        <v>102</v>
      </c>
      <c r="C20" s="7"/>
      <c r="D20" s="14"/>
      <c r="E20" s="7"/>
      <c r="F20" s="7"/>
      <c r="G20" s="15">
        <v>69.349999999999994</v>
      </c>
    </row>
    <row r="21" spans="1:7" x14ac:dyDescent="0.25">
      <c r="A21" s="13"/>
      <c r="B21" s="23" t="s">
        <v>6</v>
      </c>
      <c r="C21" s="7"/>
      <c r="D21" s="14"/>
      <c r="E21" s="7"/>
      <c r="F21" s="7"/>
      <c r="G21" s="15">
        <v>108.25</v>
      </c>
    </row>
    <row r="22" spans="1:7" x14ac:dyDescent="0.25">
      <c r="A22" s="13"/>
      <c r="B22" s="23" t="s">
        <v>26</v>
      </c>
      <c r="C22" s="7"/>
      <c r="D22" s="14"/>
      <c r="E22" s="7"/>
      <c r="F22" s="7"/>
      <c r="G22" s="15">
        <v>13.82</v>
      </c>
    </row>
    <row r="23" spans="1:7" x14ac:dyDescent="0.25">
      <c r="A23" s="13"/>
      <c r="B23" s="23" t="s">
        <v>7</v>
      </c>
      <c r="C23" s="7"/>
      <c r="D23" s="14"/>
      <c r="E23" s="7"/>
      <c r="F23" s="7"/>
      <c r="G23" s="15">
        <v>14.08</v>
      </c>
    </row>
    <row r="24" spans="1:7" ht="15.75" x14ac:dyDescent="0.25">
      <c r="A24" s="13"/>
      <c r="B24" s="24" t="s">
        <v>3</v>
      </c>
      <c r="C24" s="25"/>
      <c r="D24" s="14"/>
      <c r="E24" s="7"/>
      <c r="F24" s="7"/>
      <c r="G24" s="26">
        <f>SUM(G12:G23)</f>
        <v>8658.4199999999983</v>
      </c>
    </row>
    <row r="25" spans="1:7" ht="19.5" thickBot="1" x14ac:dyDescent="0.35">
      <c r="A25" s="39" t="s">
        <v>8</v>
      </c>
      <c r="B25" s="40"/>
      <c r="C25" s="27"/>
      <c r="D25" s="28"/>
      <c r="E25" s="29"/>
      <c r="F25" s="29"/>
      <c r="G25" s="30">
        <f>G9-G24</f>
        <v>-3849.6899999999987</v>
      </c>
    </row>
    <row r="26" spans="1:7" ht="18.75" x14ac:dyDescent="0.3">
      <c r="A26" s="31" t="s">
        <v>9</v>
      </c>
      <c r="B26" s="32"/>
      <c r="C26" s="32"/>
      <c r="D26" s="32"/>
      <c r="E26" s="33"/>
      <c r="F26" s="33"/>
      <c r="G26" s="34"/>
    </row>
    <row r="27" spans="1:7" ht="15.75" x14ac:dyDescent="0.25">
      <c r="A27" s="35" t="s">
        <v>95</v>
      </c>
      <c r="B27" s="24"/>
      <c r="C27" s="24"/>
      <c r="D27" s="14"/>
      <c r="E27" s="7"/>
      <c r="F27" s="7"/>
      <c r="G27" s="26">
        <v>49718.66</v>
      </c>
    </row>
    <row r="28" spans="1:7" ht="15.75" x14ac:dyDescent="0.25">
      <c r="A28" s="35"/>
      <c r="B28" s="24" t="s">
        <v>96</v>
      </c>
      <c r="C28" s="24"/>
      <c r="D28" s="14"/>
      <c r="E28" s="7"/>
      <c r="F28" s="7"/>
      <c r="G28" s="26">
        <v>4808.7299999999996</v>
      </c>
    </row>
    <row r="29" spans="1:7" ht="15.75" x14ac:dyDescent="0.25">
      <c r="A29" s="35"/>
      <c r="B29" s="24" t="s">
        <v>97</v>
      </c>
      <c r="C29" s="24"/>
      <c r="D29" s="14"/>
      <c r="E29" s="7"/>
      <c r="F29" s="7"/>
      <c r="G29" s="26">
        <v>8658.42</v>
      </c>
    </row>
    <row r="30" spans="1:7" ht="15.75" x14ac:dyDescent="0.25">
      <c r="A30" s="35"/>
      <c r="B30" s="24" t="s">
        <v>14</v>
      </c>
      <c r="C30" s="24"/>
      <c r="D30" s="14"/>
      <c r="E30" s="7"/>
      <c r="F30" s="7"/>
      <c r="G30" s="26">
        <v>30</v>
      </c>
    </row>
    <row r="31" spans="1:7" ht="16.5" thickBot="1" x14ac:dyDescent="0.3">
      <c r="A31" s="36" t="s">
        <v>98</v>
      </c>
      <c r="B31" s="17"/>
      <c r="C31" s="17"/>
      <c r="D31" s="28"/>
      <c r="E31" s="29"/>
      <c r="F31" s="29"/>
      <c r="G31" s="19">
        <f>G27+G28-G29-G30</f>
        <v>45838.97</v>
      </c>
    </row>
    <row r="32" spans="1:7" x14ac:dyDescent="0.25">
      <c r="A32" s="7"/>
      <c r="B32" s="37" t="s">
        <v>64</v>
      </c>
      <c r="C32" s="37"/>
      <c r="D32" s="7"/>
      <c r="E32" s="41" t="s">
        <v>10</v>
      </c>
      <c r="F32" s="41"/>
      <c r="G32" s="7"/>
    </row>
    <row r="33" spans="1:7" x14ac:dyDescent="0.25">
      <c r="A33" s="7"/>
      <c r="B33" s="37" t="s">
        <v>22</v>
      </c>
      <c r="C33" s="37"/>
      <c r="D33" s="7"/>
      <c r="E33" s="42" t="s">
        <v>13</v>
      </c>
      <c r="F33" s="42"/>
      <c r="G33" s="7"/>
    </row>
  </sheetData>
  <mergeCells count="3">
    <mergeCell ref="A25:B25"/>
    <mergeCell ref="E32:F32"/>
    <mergeCell ref="E33:F3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4" workbookViewId="0">
      <selection activeCell="J17" sqref="J17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108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114</v>
      </c>
      <c r="C5" s="7"/>
      <c r="D5" s="14"/>
      <c r="E5" s="7"/>
      <c r="F5" s="7"/>
      <c r="G5" s="15">
        <v>13020</v>
      </c>
    </row>
    <row r="6" spans="1:11" x14ac:dyDescent="0.25">
      <c r="A6" s="13"/>
      <c r="B6" s="7" t="s">
        <v>115</v>
      </c>
      <c r="C6" s="7"/>
      <c r="D6" s="14"/>
      <c r="E6" s="7"/>
      <c r="F6" s="7"/>
      <c r="G6" s="15">
        <v>1240</v>
      </c>
    </row>
    <row r="7" spans="1:11" x14ac:dyDescent="0.25">
      <c r="A7" s="13"/>
      <c r="B7" s="7" t="s">
        <v>116</v>
      </c>
      <c r="C7" s="7"/>
      <c r="D7" s="14"/>
      <c r="E7" s="7"/>
      <c r="F7" s="7"/>
      <c r="G7" s="15">
        <v>1500</v>
      </c>
    </row>
    <row r="8" spans="1:11" x14ac:dyDescent="0.25">
      <c r="A8" s="13"/>
      <c r="B8" s="7" t="s">
        <v>113</v>
      </c>
      <c r="C8" s="7"/>
      <c r="D8" s="14"/>
      <c r="E8" s="7"/>
      <c r="F8" s="7"/>
      <c r="G8" s="15">
        <v>100</v>
      </c>
    </row>
    <row r="9" spans="1:11" x14ac:dyDescent="0.25">
      <c r="A9" s="13"/>
      <c r="B9" s="7" t="s">
        <v>100</v>
      </c>
      <c r="C9" s="7"/>
      <c r="D9" s="14"/>
      <c r="E9" s="7"/>
      <c r="F9" s="7"/>
      <c r="G9" s="15">
        <v>500</v>
      </c>
    </row>
    <row r="10" spans="1:11" x14ac:dyDescent="0.25">
      <c r="A10" s="13"/>
      <c r="B10" s="7" t="s">
        <v>2</v>
      </c>
      <c r="C10" s="7"/>
      <c r="D10" s="14"/>
      <c r="E10" s="7"/>
      <c r="F10" s="7"/>
      <c r="G10" s="15">
        <v>322.95999999999998</v>
      </c>
    </row>
    <row r="11" spans="1:11" ht="16.5" thickBot="1" x14ac:dyDescent="0.3">
      <c r="A11" s="16"/>
      <c r="B11" s="17" t="s">
        <v>3</v>
      </c>
      <c r="C11" s="17"/>
      <c r="D11" s="18"/>
      <c r="E11" s="18"/>
      <c r="F11" s="18"/>
      <c r="G11" s="19">
        <f>SUM(G4:G10)</f>
        <v>16682.96</v>
      </c>
    </row>
    <row r="12" spans="1:11" ht="18.75" x14ac:dyDescent="0.3">
      <c r="A12" s="20" t="s">
        <v>4</v>
      </c>
      <c r="B12" s="21"/>
      <c r="C12" s="3"/>
      <c r="D12" s="22"/>
      <c r="E12" s="3"/>
      <c r="F12" s="3"/>
      <c r="G12" s="4"/>
    </row>
    <row r="13" spans="1:11" ht="18.75" x14ac:dyDescent="0.3">
      <c r="A13" s="5"/>
      <c r="B13" s="38" t="s">
        <v>22</v>
      </c>
      <c r="C13" s="7"/>
      <c r="D13" s="14"/>
      <c r="E13" s="7"/>
      <c r="F13" s="7"/>
      <c r="G13" s="8" t="s">
        <v>22</v>
      </c>
    </row>
    <row r="14" spans="1:11" x14ac:dyDescent="0.25">
      <c r="A14" s="13"/>
      <c r="B14" s="23" t="s">
        <v>73</v>
      </c>
      <c r="C14" s="7"/>
      <c r="D14" s="14"/>
      <c r="E14" s="7"/>
      <c r="F14" s="7"/>
      <c r="G14" s="15">
        <v>810</v>
      </c>
    </row>
    <row r="15" spans="1:11" x14ac:dyDescent="0.25">
      <c r="A15" s="13"/>
      <c r="B15" s="23" t="s">
        <v>104</v>
      </c>
      <c r="C15" s="7"/>
      <c r="D15" s="14"/>
      <c r="E15" s="7"/>
      <c r="F15" s="7"/>
      <c r="G15" s="15">
        <v>6355</v>
      </c>
    </row>
    <row r="16" spans="1:11" x14ac:dyDescent="0.25">
      <c r="A16" s="13"/>
      <c r="B16" s="23" t="s">
        <v>117</v>
      </c>
      <c r="C16" s="7"/>
      <c r="D16" s="14"/>
      <c r="E16" s="7"/>
      <c r="F16" s="7"/>
      <c r="G16" s="15">
        <v>495</v>
      </c>
      <c r="K16" t="s">
        <v>22</v>
      </c>
    </row>
    <row r="17" spans="1:7" x14ac:dyDescent="0.25">
      <c r="A17" s="13"/>
      <c r="B17" s="23" t="s">
        <v>123</v>
      </c>
      <c r="C17" s="7"/>
      <c r="D17" s="14"/>
      <c r="E17" s="7"/>
      <c r="F17" s="7"/>
      <c r="G17" s="15">
        <v>1065</v>
      </c>
    </row>
    <row r="18" spans="1:7" x14ac:dyDescent="0.25">
      <c r="A18" s="13"/>
      <c r="B18" s="23" t="s">
        <v>122</v>
      </c>
      <c r="C18" s="7"/>
      <c r="D18" s="14"/>
      <c r="E18" s="7"/>
      <c r="F18" s="7"/>
      <c r="G18" s="15">
        <v>450</v>
      </c>
    </row>
    <row r="19" spans="1:7" x14ac:dyDescent="0.25">
      <c r="A19" s="13"/>
      <c r="B19" s="23" t="s">
        <v>118</v>
      </c>
      <c r="C19" s="7"/>
      <c r="D19" s="14"/>
      <c r="E19" s="7"/>
      <c r="F19" s="7"/>
      <c r="G19" s="15">
        <v>555</v>
      </c>
    </row>
    <row r="20" spans="1:7" x14ac:dyDescent="0.25">
      <c r="A20" s="13"/>
      <c r="B20" s="23" t="s">
        <v>119</v>
      </c>
      <c r="C20" s="7"/>
      <c r="D20" s="14"/>
      <c r="E20" s="7"/>
      <c r="F20" s="7"/>
      <c r="G20" s="15">
        <v>217</v>
      </c>
    </row>
    <row r="21" spans="1:7" x14ac:dyDescent="0.25">
      <c r="A21" s="13"/>
      <c r="B21" s="23" t="s">
        <v>30</v>
      </c>
      <c r="C21" s="7"/>
      <c r="D21" s="14"/>
      <c r="E21" s="7"/>
      <c r="F21" s="7"/>
      <c r="G21" s="15">
        <v>104</v>
      </c>
    </row>
    <row r="22" spans="1:7" x14ac:dyDescent="0.25">
      <c r="A22" s="13"/>
      <c r="B22" s="23" t="s">
        <v>120</v>
      </c>
      <c r="C22" s="7"/>
      <c r="D22" s="14"/>
      <c r="E22" s="7"/>
      <c r="F22" s="7"/>
      <c r="G22" s="15">
        <v>100</v>
      </c>
    </row>
    <row r="23" spans="1:7" x14ac:dyDescent="0.25">
      <c r="A23" s="13"/>
      <c r="B23" s="23" t="s">
        <v>124</v>
      </c>
      <c r="C23" s="7"/>
      <c r="D23" s="14"/>
      <c r="E23" s="7"/>
      <c r="F23" s="7"/>
      <c r="G23" s="15">
        <v>190</v>
      </c>
    </row>
    <row r="24" spans="1:7" x14ac:dyDescent="0.25">
      <c r="A24" s="13"/>
      <c r="B24" s="23" t="s">
        <v>121</v>
      </c>
      <c r="C24" s="7"/>
      <c r="D24" s="14"/>
      <c r="E24" s="7"/>
      <c r="F24" s="7"/>
      <c r="G24" s="15">
        <v>60</v>
      </c>
    </row>
    <row r="25" spans="1:7" x14ac:dyDescent="0.25">
      <c r="A25" s="13"/>
      <c r="B25" s="23" t="s">
        <v>6</v>
      </c>
      <c r="C25" s="7"/>
      <c r="D25" s="14"/>
      <c r="E25" s="7"/>
      <c r="F25" s="7"/>
      <c r="G25" s="15">
        <v>46.31</v>
      </c>
    </row>
    <row r="26" spans="1:7" x14ac:dyDescent="0.25">
      <c r="A26" s="13"/>
      <c r="B26" s="23" t="s">
        <v>26</v>
      </c>
      <c r="C26" s="7"/>
      <c r="D26" s="14"/>
      <c r="E26" s="7"/>
      <c r="F26" s="7"/>
      <c r="G26" s="15">
        <v>14.35</v>
      </c>
    </row>
    <row r="27" spans="1:7" x14ac:dyDescent="0.25">
      <c r="A27" s="13"/>
      <c r="B27" s="23" t="s">
        <v>7</v>
      </c>
      <c r="C27" s="7"/>
      <c r="D27" s="14"/>
      <c r="E27" s="7"/>
      <c r="F27" s="7"/>
      <c r="G27" s="15">
        <v>16.18</v>
      </c>
    </row>
    <row r="28" spans="1:7" ht="15.75" x14ac:dyDescent="0.25">
      <c r="A28" s="13"/>
      <c r="B28" s="24" t="s">
        <v>3</v>
      </c>
      <c r="C28" s="25"/>
      <c r="D28" s="14"/>
      <c r="E28" s="7"/>
      <c r="F28" s="7"/>
      <c r="G28" s="26">
        <f>SUM(G14:G27)</f>
        <v>10477.84</v>
      </c>
    </row>
    <row r="29" spans="1:7" ht="19.5" thickBot="1" x14ac:dyDescent="0.35">
      <c r="A29" s="39" t="s">
        <v>83</v>
      </c>
      <c r="B29" s="40"/>
      <c r="C29" s="27"/>
      <c r="D29" s="28"/>
      <c r="E29" s="29"/>
      <c r="F29" s="29"/>
      <c r="G29" s="30">
        <f>G11-G28</f>
        <v>6205.119999999999</v>
      </c>
    </row>
    <row r="30" spans="1:7" ht="18.75" x14ac:dyDescent="0.3">
      <c r="A30" s="31" t="s">
        <v>9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109</v>
      </c>
      <c r="B31" s="24"/>
      <c r="C31" s="24"/>
      <c r="D31" s="14"/>
      <c r="E31" s="7"/>
      <c r="F31" s="7"/>
      <c r="G31" s="26">
        <v>45838.97</v>
      </c>
    </row>
    <row r="32" spans="1:7" ht="15.75" x14ac:dyDescent="0.25">
      <c r="A32" s="35"/>
      <c r="B32" s="24" t="s">
        <v>110</v>
      </c>
      <c r="C32" s="24"/>
      <c r="D32" s="14"/>
      <c r="E32" s="7"/>
      <c r="F32" s="7"/>
      <c r="G32" s="26">
        <v>16682.96</v>
      </c>
    </row>
    <row r="33" spans="1:7" ht="15.75" x14ac:dyDescent="0.25">
      <c r="A33" s="35"/>
      <c r="B33" s="24" t="s">
        <v>111</v>
      </c>
      <c r="C33" s="24"/>
      <c r="D33" s="14"/>
      <c r="E33" s="7"/>
      <c r="F33" s="7"/>
      <c r="G33" s="26">
        <v>10477.84</v>
      </c>
    </row>
    <row r="34" spans="1:7" ht="15.75" x14ac:dyDescent="0.25">
      <c r="A34" s="35"/>
      <c r="B34" s="24"/>
      <c r="C34" s="24"/>
      <c r="D34" s="14"/>
      <c r="E34" s="7"/>
      <c r="F34" s="7"/>
      <c r="G34" s="26"/>
    </row>
    <row r="35" spans="1:7" ht="16.5" thickBot="1" x14ac:dyDescent="0.3">
      <c r="A35" s="36" t="s">
        <v>112</v>
      </c>
      <c r="B35" s="17"/>
      <c r="C35" s="17"/>
      <c r="D35" s="28"/>
      <c r="E35" s="29"/>
      <c r="F35" s="29"/>
      <c r="G35" s="19">
        <f>G31+G32-G33</f>
        <v>52044.09</v>
      </c>
    </row>
    <row r="36" spans="1:7" x14ac:dyDescent="0.25">
      <c r="A36" s="7"/>
      <c r="B36" s="37" t="s">
        <v>64</v>
      </c>
      <c r="C36" s="37"/>
      <c r="D36" s="7"/>
      <c r="E36" s="41" t="s">
        <v>10</v>
      </c>
      <c r="F36" s="41"/>
      <c r="G36" s="7"/>
    </row>
    <row r="37" spans="1:7" x14ac:dyDescent="0.25">
      <c r="A37" s="7"/>
      <c r="B37" s="37" t="s">
        <v>22</v>
      </c>
      <c r="C37" s="37"/>
      <c r="D37" s="7"/>
      <c r="E37" s="42" t="s">
        <v>13</v>
      </c>
      <c r="F37" s="42"/>
      <c r="G37" s="7"/>
    </row>
  </sheetData>
  <mergeCells count="3">
    <mergeCell ref="A29:B29"/>
    <mergeCell ref="E36:F36"/>
    <mergeCell ref="E37:F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11" ht="26.25" x14ac:dyDescent="0.4">
      <c r="A1" s="1" t="s">
        <v>0</v>
      </c>
      <c r="B1" s="2"/>
      <c r="C1" s="2"/>
      <c r="D1" s="2"/>
      <c r="E1" s="3"/>
      <c r="F1" s="3"/>
      <c r="G1" s="4"/>
    </row>
    <row r="2" spans="1:11" ht="18.75" x14ac:dyDescent="0.3">
      <c r="A2" s="5" t="s">
        <v>125</v>
      </c>
      <c r="B2" s="6"/>
      <c r="C2" s="6"/>
      <c r="D2" s="6"/>
      <c r="E2" s="7"/>
      <c r="F2" s="7"/>
      <c r="G2" s="8"/>
    </row>
    <row r="3" spans="1:11" ht="18.75" x14ac:dyDescent="0.3">
      <c r="A3" s="5" t="s">
        <v>1</v>
      </c>
      <c r="B3" s="9"/>
      <c r="C3" s="10"/>
      <c r="D3" s="11"/>
      <c r="E3" s="10"/>
      <c r="F3" s="10"/>
      <c r="G3" s="12"/>
    </row>
    <row r="4" spans="1:11" x14ac:dyDescent="0.25">
      <c r="A4" s="13"/>
      <c r="B4" s="7"/>
      <c r="C4" s="7"/>
      <c r="D4" s="14"/>
      <c r="E4" s="7"/>
      <c r="F4" s="7"/>
      <c r="G4" s="15" t="s">
        <v>22</v>
      </c>
    </row>
    <row r="5" spans="1:11" x14ac:dyDescent="0.25">
      <c r="A5" s="13"/>
      <c r="B5" s="7" t="s">
        <v>130</v>
      </c>
      <c r="C5" s="7"/>
      <c r="D5" s="14"/>
      <c r="E5" s="7"/>
      <c r="F5" s="7"/>
      <c r="G5" s="15">
        <v>2650</v>
      </c>
    </row>
    <row r="6" spans="1:11" x14ac:dyDescent="0.25">
      <c r="A6" s="13"/>
      <c r="B6" s="7" t="s">
        <v>100</v>
      </c>
      <c r="C6" s="7"/>
      <c r="D6" s="14"/>
      <c r="E6" s="7"/>
      <c r="F6" s="7"/>
      <c r="G6" s="15">
        <v>1520</v>
      </c>
    </row>
    <row r="7" spans="1:11" x14ac:dyDescent="0.25">
      <c r="A7" s="13"/>
      <c r="B7" s="7" t="s">
        <v>2</v>
      </c>
      <c r="C7" s="7"/>
      <c r="D7" s="14"/>
      <c r="E7" s="7"/>
      <c r="F7" s="7"/>
      <c r="G7" s="15">
        <v>393.37</v>
      </c>
    </row>
    <row r="8" spans="1:11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4563.37</v>
      </c>
    </row>
    <row r="9" spans="1:11" ht="18.75" x14ac:dyDescent="0.3">
      <c r="A9" s="20" t="s">
        <v>4</v>
      </c>
      <c r="B9" s="21"/>
      <c r="C9" s="3"/>
      <c r="D9" s="22"/>
      <c r="E9" s="3"/>
      <c r="F9" s="3"/>
      <c r="G9" s="4"/>
    </row>
    <row r="10" spans="1:11" ht="18.75" x14ac:dyDescent="0.3">
      <c r="A10" s="5"/>
      <c r="B10" s="38" t="s">
        <v>22</v>
      </c>
      <c r="C10" s="7"/>
      <c r="D10" s="14"/>
      <c r="E10" s="7"/>
      <c r="F10" s="7"/>
      <c r="G10" s="8" t="s">
        <v>22</v>
      </c>
    </row>
    <row r="11" spans="1:11" x14ac:dyDescent="0.25">
      <c r="A11" s="13"/>
      <c r="B11" s="23" t="s">
        <v>73</v>
      </c>
      <c r="C11" s="7"/>
      <c r="D11" s="14"/>
      <c r="E11" s="7"/>
      <c r="F11" s="7"/>
      <c r="G11" s="15">
        <v>435</v>
      </c>
    </row>
    <row r="12" spans="1:11" x14ac:dyDescent="0.25">
      <c r="A12" s="13"/>
      <c r="B12" s="23" t="s">
        <v>104</v>
      </c>
      <c r="C12" s="7"/>
      <c r="D12" s="14"/>
      <c r="E12" s="7"/>
      <c r="F12" s="7"/>
      <c r="G12" s="15">
        <v>4055</v>
      </c>
    </row>
    <row r="13" spans="1:11" x14ac:dyDescent="0.25">
      <c r="A13" s="13"/>
      <c r="B13" s="23" t="s">
        <v>137</v>
      </c>
      <c r="C13" s="7"/>
      <c r="D13" s="14"/>
      <c r="E13" s="7"/>
      <c r="F13" s="7"/>
      <c r="G13" s="15">
        <v>3460</v>
      </c>
    </row>
    <row r="14" spans="1:11" x14ac:dyDescent="0.25">
      <c r="A14" s="13"/>
      <c r="B14" s="23" t="s">
        <v>136</v>
      </c>
      <c r="C14" s="7"/>
      <c r="D14" s="14"/>
      <c r="E14" s="7"/>
      <c r="F14" s="7"/>
      <c r="G14" s="15">
        <v>560</v>
      </c>
      <c r="K14" t="s">
        <v>22</v>
      </c>
    </row>
    <row r="15" spans="1:11" x14ac:dyDescent="0.25">
      <c r="A15" s="13"/>
      <c r="B15" s="23" t="s">
        <v>130</v>
      </c>
      <c r="C15" s="7"/>
      <c r="D15" s="14"/>
      <c r="E15" s="7"/>
      <c r="F15" s="7"/>
      <c r="G15" s="15">
        <v>2540</v>
      </c>
    </row>
    <row r="16" spans="1:11" x14ac:dyDescent="0.25">
      <c r="A16" s="13"/>
      <c r="B16" s="23" t="s">
        <v>138</v>
      </c>
      <c r="C16" s="7"/>
      <c r="D16" s="14"/>
      <c r="E16" s="7"/>
      <c r="F16" s="7"/>
      <c r="G16" s="15">
        <v>1460</v>
      </c>
    </row>
    <row r="17" spans="1:7" x14ac:dyDescent="0.25">
      <c r="A17" s="13"/>
      <c r="B17" s="23" t="s">
        <v>139</v>
      </c>
      <c r="C17" s="7"/>
      <c r="D17" s="14"/>
      <c r="E17" s="7"/>
      <c r="F17" s="7"/>
      <c r="G17" s="15">
        <v>860</v>
      </c>
    </row>
    <row r="18" spans="1:7" x14ac:dyDescent="0.25">
      <c r="A18" s="13"/>
      <c r="B18" s="23" t="s">
        <v>131</v>
      </c>
      <c r="C18" s="7"/>
      <c r="D18" s="14"/>
      <c r="E18" s="7"/>
      <c r="F18" s="7"/>
      <c r="G18" s="15">
        <v>1065</v>
      </c>
    </row>
    <row r="19" spans="1:7" x14ac:dyDescent="0.25">
      <c r="A19" s="13"/>
      <c r="B19" s="23" t="s">
        <v>141</v>
      </c>
      <c r="C19" s="7"/>
      <c r="D19" s="14"/>
      <c r="E19" s="7"/>
      <c r="F19" s="7"/>
      <c r="G19" s="15">
        <v>450</v>
      </c>
    </row>
    <row r="20" spans="1:7" x14ac:dyDescent="0.25">
      <c r="A20" s="13"/>
      <c r="B20" s="23" t="s">
        <v>135</v>
      </c>
      <c r="C20" s="7"/>
      <c r="D20" s="14"/>
      <c r="E20" s="7"/>
      <c r="F20" s="7"/>
      <c r="G20" s="15">
        <v>239</v>
      </c>
    </row>
    <row r="21" spans="1:7" x14ac:dyDescent="0.25">
      <c r="A21" s="13"/>
      <c r="B21" s="23" t="s">
        <v>30</v>
      </c>
      <c r="C21" s="7"/>
      <c r="D21" s="14"/>
      <c r="E21" s="7"/>
      <c r="F21" s="7"/>
      <c r="G21" s="15">
        <v>104</v>
      </c>
    </row>
    <row r="22" spans="1:7" x14ac:dyDescent="0.25">
      <c r="A22" s="13"/>
      <c r="B22" s="23" t="s">
        <v>134</v>
      </c>
      <c r="C22" s="7"/>
      <c r="D22" s="14"/>
      <c r="E22" s="7"/>
      <c r="F22" s="7"/>
      <c r="G22" s="15">
        <v>215</v>
      </c>
    </row>
    <row r="23" spans="1:7" x14ac:dyDescent="0.25">
      <c r="A23" s="13"/>
      <c r="B23" s="23" t="s">
        <v>132</v>
      </c>
      <c r="C23" s="7"/>
      <c r="D23" s="14"/>
      <c r="E23" s="7"/>
      <c r="F23" s="7"/>
      <c r="G23" s="15">
        <v>364.5</v>
      </c>
    </row>
    <row r="24" spans="1:7" x14ac:dyDescent="0.25">
      <c r="A24" s="13"/>
      <c r="B24" s="23" t="s">
        <v>121</v>
      </c>
      <c r="C24" s="7"/>
      <c r="D24" s="14"/>
      <c r="E24" s="7"/>
      <c r="F24" s="7"/>
      <c r="G24" s="15">
        <v>60</v>
      </c>
    </row>
    <row r="25" spans="1:7" x14ac:dyDescent="0.25">
      <c r="A25" s="13"/>
      <c r="B25" s="23" t="s">
        <v>133</v>
      </c>
      <c r="C25" s="7"/>
      <c r="D25" s="14"/>
      <c r="E25" s="7"/>
      <c r="F25" s="7"/>
      <c r="G25" s="15">
        <v>47.3</v>
      </c>
    </row>
    <row r="26" spans="1:7" x14ac:dyDescent="0.25">
      <c r="A26" s="13"/>
      <c r="B26" s="23" t="s">
        <v>6</v>
      </c>
      <c r="C26" s="7"/>
      <c r="D26" s="14"/>
      <c r="E26" s="7"/>
      <c r="F26" s="7"/>
      <c r="G26" s="15">
        <v>152.57</v>
      </c>
    </row>
    <row r="27" spans="1:7" x14ac:dyDescent="0.25">
      <c r="A27" s="13"/>
      <c r="B27" s="23" t="s">
        <v>26</v>
      </c>
      <c r="C27" s="7"/>
      <c r="D27" s="14"/>
      <c r="E27" s="7"/>
      <c r="F27" s="7"/>
      <c r="G27" s="15">
        <v>12.92</v>
      </c>
    </row>
    <row r="28" spans="1:7" x14ac:dyDescent="0.25">
      <c r="A28" s="13"/>
      <c r="B28" s="23" t="s">
        <v>7</v>
      </c>
      <c r="C28" s="7"/>
      <c r="D28" s="14"/>
      <c r="E28" s="7"/>
      <c r="F28" s="7"/>
      <c r="G28" s="15">
        <v>106.32</v>
      </c>
    </row>
    <row r="29" spans="1:7" ht="15.75" x14ac:dyDescent="0.25">
      <c r="A29" s="13"/>
      <c r="B29" s="24" t="s">
        <v>3</v>
      </c>
      <c r="C29" s="25"/>
      <c r="D29" s="14"/>
      <c r="E29" s="7"/>
      <c r="F29" s="7"/>
      <c r="G29" s="26">
        <f>SUM(G11:G28)</f>
        <v>16186.609999999999</v>
      </c>
    </row>
    <row r="30" spans="1:7" ht="19.5" thickBot="1" x14ac:dyDescent="0.35">
      <c r="A30" s="39" t="s">
        <v>8</v>
      </c>
      <c r="B30" s="40"/>
      <c r="C30" s="27"/>
      <c r="D30" s="28"/>
      <c r="E30" s="29"/>
      <c r="F30" s="29"/>
      <c r="G30" s="30">
        <f>G8-G29</f>
        <v>-11623.239999999998</v>
      </c>
    </row>
    <row r="31" spans="1:7" ht="18.75" x14ac:dyDescent="0.3">
      <c r="A31" s="31" t="s">
        <v>9</v>
      </c>
      <c r="B31" s="32"/>
      <c r="C31" s="32"/>
      <c r="D31" s="32"/>
      <c r="E31" s="33"/>
      <c r="F31" s="33"/>
      <c r="G31" s="34"/>
    </row>
    <row r="32" spans="1:7" ht="15.75" x14ac:dyDescent="0.25">
      <c r="A32" s="35" t="s">
        <v>126</v>
      </c>
      <c r="B32" s="24"/>
      <c r="C32" s="24"/>
      <c r="D32" s="14"/>
      <c r="E32" s="7"/>
      <c r="F32" s="7"/>
      <c r="G32" s="26">
        <v>52044.09</v>
      </c>
    </row>
    <row r="33" spans="1:7" ht="15.75" x14ac:dyDescent="0.25">
      <c r="A33" s="35"/>
      <c r="B33" s="24" t="s">
        <v>127</v>
      </c>
      <c r="C33" s="24"/>
      <c r="D33" s="14"/>
      <c r="E33" s="7"/>
      <c r="F33" s="7"/>
      <c r="G33" s="26">
        <v>4563.37</v>
      </c>
    </row>
    <row r="34" spans="1:7" ht="15.75" x14ac:dyDescent="0.25">
      <c r="A34" s="35"/>
      <c r="B34" s="24" t="s">
        <v>128</v>
      </c>
      <c r="C34" s="24"/>
      <c r="D34" s="14"/>
      <c r="E34" s="7"/>
      <c r="F34" s="7"/>
      <c r="G34" s="26">
        <f>G29</f>
        <v>16186.609999999999</v>
      </c>
    </row>
    <row r="35" spans="1:7" ht="15.75" x14ac:dyDescent="0.25">
      <c r="A35" s="35"/>
      <c r="B35" s="24" t="s">
        <v>140</v>
      </c>
      <c r="C35" s="24"/>
      <c r="D35" s="14"/>
      <c r="E35" s="7"/>
      <c r="F35" s="7"/>
      <c r="G35" s="26">
        <v>60</v>
      </c>
    </row>
    <row r="36" spans="1:7" ht="16.5" thickBot="1" x14ac:dyDescent="0.3">
      <c r="A36" s="36" t="s">
        <v>129</v>
      </c>
      <c r="B36" s="17"/>
      <c r="C36" s="17"/>
      <c r="D36" s="28"/>
      <c r="E36" s="29"/>
      <c r="F36" s="29"/>
      <c r="G36" s="19">
        <f>SUM(G32+G33-G34-G35)</f>
        <v>40360.85</v>
      </c>
    </row>
    <row r="37" spans="1:7" x14ac:dyDescent="0.25">
      <c r="A37" s="7"/>
      <c r="B37" s="37" t="s">
        <v>64</v>
      </c>
      <c r="C37" s="37"/>
      <c r="D37" s="7"/>
      <c r="E37" s="41" t="s">
        <v>10</v>
      </c>
      <c r="F37" s="41"/>
      <c r="G37" s="7"/>
    </row>
    <row r="38" spans="1:7" x14ac:dyDescent="0.25">
      <c r="A38" s="7"/>
      <c r="B38" s="37" t="s">
        <v>22</v>
      </c>
      <c r="C38" s="37"/>
      <c r="D38" s="7"/>
      <c r="E38" s="42" t="s">
        <v>13</v>
      </c>
      <c r="F38" s="42"/>
      <c r="G38" s="7"/>
    </row>
  </sheetData>
  <mergeCells count="3">
    <mergeCell ref="A30:B30"/>
    <mergeCell ref="E37:F37"/>
    <mergeCell ref="E38:F3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142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22</v>
      </c>
    </row>
    <row r="5" spans="1:7" x14ac:dyDescent="0.25">
      <c r="A5" s="13"/>
      <c r="B5" s="7" t="s">
        <v>147</v>
      </c>
      <c r="C5" s="7"/>
      <c r="D5" s="14"/>
      <c r="E5" s="7"/>
      <c r="F5" s="7"/>
      <c r="G5" s="15">
        <v>17980</v>
      </c>
    </row>
    <row r="6" spans="1:7" x14ac:dyDescent="0.25">
      <c r="A6" s="13"/>
      <c r="B6" s="7" t="s">
        <v>100</v>
      </c>
      <c r="C6" s="7"/>
      <c r="D6" s="14"/>
      <c r="E6" s="7"/>
      <c r="F6" s="7"/>
      <c r="G6" s="15">
        <v>100</v>
      </c>
    </row>
    <row r="7" spans="1:7" x14ac:dyDescent="0.25">
      <c r="A7" s="13"/>
      <c r="B7" s="7" t="s">
        <v>2</v>
      </c>
      <c r="C7" s="7"/>
      <c r="D7" s="14" t="s">
        <v>22</v>
      </c>
      <c r="E7" s="7" t="s">
        <v>22</v>
      </c>
      <c r="F7" s="7"/>
      <c r="G7" s="15">
        <v>386.33</v>
      </c>
    </row>
    <row r="8" spans="1:7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18466.330000000002</v>
      </c>
    </row>
    <row r="9" spans="1:7" ht="18.75" x14ac:dyDescent="0.3">
      <c r="A9" s="20" t="s">
        <v>4</v>
      </c>
      <c r="B9" s="21"/>
      <c r="C9" s="3"/>
      <c r="D9" s="22"/>
      <c r="E9" s="3"/>
      <c r="F9" s="3"/>
      <c r="G9" s="4"/>
    </row>
    <row r="10" spans="1:7" ht="18.75" x14ac:dyDescent="0.3">
      <c r="A10" s="5"/>
      <c r="B10" s="38" t="s">
        <v>22</v>
      </c>
      <c r="C10" s="7"/>
      <c r="D10" s="14"/>
      <c r="E10" s="7"/>
      <c r="F10" s="7"/>
      <c r="G10" s="8" t="s">
        <v>22</v>
      </c>
    </row>
    <row r="11" spans="1:7" x14ac:dyDescent="0.25">
      <c r="A11" s="13"/>
      <c r="B11" s="23" t="s">
        <v>148</v>
      </c>
      <c r="C11" s="7"/>
      <c r="D11" s="14"/>
      <c r="E11" s="7"/>
      <c r="F11" s="7"/>
      <c r="G11" s="15">
        <v>1060</v>
      </c>
    </row>
    <row r="12" spans="1:7" x14ac:dyDescent="0.25">
      <c r="A12" s="13"/>
      <c r="B12" s="23" t="s">
        <v>137</v>
      </c>
      <c r="C12" s="7"/>
      <c r="D12" s="14"/>
      <c r="E12" s="7"/>
      <c r="F12" s="7"/>
      <c r="G12" s="15">
        <v>3815</v>
      </c>
    </row>
    <row r="13" spans="1:7" x14ac:dyDescent="0.25">
      <c r="A13" s="13"/>
      <c r="B13" s="23" t="s">
        <v>153</v>
      </c>
      <c r="C13" s="7"/>
      <c r="D13" s="14"/>
      <c r="E13" s="7"/>
      <c r="F13" s="7"/>
      <c r="G13" s="15">
        <v>13.35</v>
      </c>
    </row>
    <row r="14" spans="1:7" x14ac:dyDescent="0.25">
      <c r="A14" s="13"/>
      <c r="B14" s="23" t="s">
        <v>154</v>
      </c>
      <c r="C14" s="7"/>
      <c r="D14" s="14"/>
      <c r="E14" s="7"/>
      <c r="F14" s="7"/>
      <c r="G14" s="15">
        <v>1065</v>
      </c>
    </row>
    <row r="15" spans="1:7" x14ac:dyDescent="0.25">
      <c r="A15" s="13"/>
      <c r="B15" s="23" t="s">
        <v>155</v>
      </c>
      <c r="C15" s="7"/>
      <c r="D15" s="14"/>
      <c r="E15" s="7"/>
      <c r="F15" s="7"/>
      <c r="G15" s="15">
        <v>450</v>
      </c>
    </row>
    <row r="16" spans="1:7" x14ac:dyDescent="0.25">
      <c r="A16" s="13"/>
      <c r="B16" s="23" t="s">
        <v>149</v>
      </c>
      <c r="C16" s="7"/>
      <c r="D16" s="14"/>
      <c r="E16" s="7"/>
      <c r="F16" s="7"/>
      <c r="G16" s="15">
        <v>257.89999999999998</v>
      </c>
    </row>
    <row r="17" spans="1:7" x14ac:dyDescent="0.25">
      <c r="A17" s="13"/>
      <c r="B17" s="23" t="s">
        <v>30</v>
      </c>
      <c r="C17" s="7"/>
      <c r="D17" s="14"/>
      <c r="E17" s="7"/>
      <c r="F17" s="7"/>
      <c r="G17" s="15">
        <v>104</v>
      </c>
    </row>
    <row r="18" spans="1:7" x14ac:dyDescent="0.25">
      <c r="A18" s="13"/>
      <c r="B18" s="23" t="s">
        <v>156</v>
      </c>
      <c r="C18" s="7"/>
      <c r="D18" s="14"/>
      <c r="E18" s="7"/>
      <c r="F18" s="7"/>
      <c r="G18" s="15">
        <v>250</v>
      </c>
    </row>
    <row r="19" spans="1:7" x14ac:dyDescent="0.25">
      <c r="A19" s="13"/>
      <c r="B19" s="23" t="s">
        <v>150</v>
      </c>
      <c r="C19" s="7"/>
      <c r="D19" s="14"/>
      <c r="E19" s="7"/>
      <c r="F19" s="7"/>
      <c r="G19" s="15">
        <v>220</v>
      </c>
    </row>
    <row r="20" spans="1:7" x14ac:dyDescent="0.25">
      <c r="A20" s="13"/>
      <c r="B20" s="23" t="s">
        <v>151</v>
      </c>
      <c r="C20" s="7"/>
      <c r="D20" s="14"/>
      <c r="E20" s="7"/>
      <c r="F20" s="7"/>
      <c r="G20" s="15">
        <v>100</v>
      </c>
    </row>
    <row r="21" spans="1:7" x14ac:dyDescent="0.25">
      <c r="A21" s="13"/>
      <c r="B21" s="23" t="s">
        <v>152</v>
      </c>
      <c r="C21" s="7"/>
      <c r="D21" s="14"/>
      <c r="E21" s="7"/>
      <c r="F21" s="7"/>
      <c r="G21" s="15">
        <v>55</v>
      </c>
    </row>
    <row r="22" spans="1:7" x14ac:dyDescent="0.25">
      <c r="A22" s="13"/>
      <c r="B22" s="23" t="s">
        <v>6</v>
      </c>
      <c r="C22" s="7"/>
      <c r="D22" s="14"/>
      <c r="E22" s="7"/>
      <c r="F22" s="7"/>
      <c r="G22" s="15">
        <v>43.65</v>
      </c>
    </row>
    <row r="23" spans="1:7" x14ac:dyDescent="0.25">
      <c r="A23" s="13"/>
      <c r="B23" s="23" t="s">
        <v>26</v>
      </c>
      <c r="C23" s="7"/>
      <c r="D23" s="14"/>
      <c r="E23" s="7"/>
      <c r="F23" s="7"/>
      <c r="G23" s="15">
        <v>15.45</v>
      </c>
    </row>
    <row r="24" spans="1:7" x14ac:dyDescent="0.25">
      <c r="A24" s="13"/>
      <c r="B24" s="23" t="s">
        <v>7</v>
      </c>
      <c r="C24" s="7"/>
      <c r="D24" s="14"/>
      <c r="E24" s="7"/>
      <c r="F24" s="7"/>
      <c r="G24" s="15">
        <v>68.290000000000006</v>
      </c>
    </row>
    <row r="25" spans="1:7" ht="15.75" x14ac:dyDescent="0.25">
      <c r="A25" s="13"/>
      <c r="B25" s="24" t="s">
        <v>3</v>
      </c>
      <c r="C25" s="25"/>
      <c r="D25" s="14"/>
      <c r="E25" s="7"/>
      <c r="F25" s="7"/>
      <c r="G25" s="26">
        <f>SUM(G11:G24)</f>
        <v>7517.6399999999994</v>
      </c>
    </row>
    <row r="26" spans="1:7" ht="19.5" thickBot="1" x14ac:dyDescent="0.35">
      <c r="A26" s="39" t="s">
        <v>83</v>
      </c>
      <c r="B26" s="40"/>
      <c r="C26" s="27"/>
      <c r="D26" s="28"/>
      <c r="E26" s="29"/>
      <c r="F26" s="29"/>
      <c r="G26" s="30">
        <f>G8-G25</f>
        <v>10948.690000000002</v>
      </c>
    </row>
    <row r="27" spans="1:7" ht="18.75" x14ac:dyDescent="0.3">
      <c r="A27" s="31" t="s">
        <v>9</v>
      </c>
      <c r="B27" s="32"/>
      <c r="C27" s="32"/>
      <c r="D27" s="32"/>
      <c r="E27" s="33"/>
      <c r="F27" s="33"/>
      <c r="G27" s="34"/>
    </row>
    <row r="28" spans="1:7" ht="15.75" x14ac:dyDescent="0.25">
      <c r="A28" s="35" t="s">
        <v>143</v>
      </c>
      <c r="B28" s="24"/>
      <c r="C28" s="24"/>
      <c r="D28" s="14"/>
      <c r="E28" s="7"/>
      <c r="F28" s="7"/>
      <c r="G28" s="26">
        <v>40360.85</v>
      </c>
    </row>
    <row r="29" spans="1:7" ht="15.75" x14ac:dyDescent="0.25">
      <c r="A29" s="35"/>
      <c r="B29" s="24" t="s">
        <v>144</v>
      </c>
      <c r="C29" s="24"/>
      <c r="D29" s="14"/>
      <c r="E29" s="7"/>
      <c r="F29" s="7"/>
      <c r="G29" s="26">
        <v>18466.330000000002</v>
      </c>
    </row>
    <row r="30" spans="1:7" ht="15.75" x14ac:dyDescent="0.25">
      <c r="A30" s="35"/>
      <c r="B30" s="24" t="s">
        <v>145</v>
      </c>
      <c r="C30" s="24"/>
      <c r="D30" s="14"/>
      <c r="E30" s="7"/>
      <c r="F30" s="7"/>
      <c r="G30" s="26">
        <f>G25</f>
        <v>7517.6399999999994</v>
      </c>
    </row>
    <row r="31" spans="1:7" ht="15.75" x14ac:dyDescent="0.25">
      <c r="A31" s="35"/>
      <c r="B31" s="24" t="s">
        <v>140</v>
      </c>
      <c r="C31" s="24"/>
      <c r="D31" s="14"/>
      <c r="E31" s="7"/>
      <c r="F31" s="7"/>
      <c r="G31" s="26">
        <v>30</v>
      </c>
    </row>
    <row r="32" spans="1:7" ht="16.5" thickBot="1" x14ac:dyDescent="0.3">
      <c r="A32" s="36" t="s">
        <v>146</v>
      </c>
      <c r="B32" s="17"/>
      <c r="C32" s="17"/>
      <c r="D32" s="28"/>
      <c r="E32" s="29"/>
      <c r="F32" s="29"/>
      <c r="G32" s="19">
        <f>SUM(G28+G29-G30-G31)</f>
        <v>51279.54</v>
      </c>
    </row>
    <row r="33" spans="1:7" x14ac:dyDescent="0.25">
      <c r="A33" s="7"/>
      <c r="B33" s="37" t="s">
        <v>64</v>
      </c>
      <c r="C33" s="37"/>
      <c r="D33" s="7"/>
      <c r="E33" s="41" t="s">
        <v>10</v>
      </c>
      <c r="F33" s="41"/>
      <c r="G33" s="7"/>
    </row>
    <row r="34" spans="1:7" x14ac:dyDescent="0.25">
      <c r="A34" s="7"/>
      <c r="B34" s="37" t="s">
        <v>22</v>
      </c>
      <c r="C34" s="37"/>
      <c r="D34" s="7"/>
      <c r="E34" s="42" t="s">
        <v>13</v>
      </c>
      <c r="F34" s="42"/>
      <c r="G34" s="7"/>
    </row>
  </sheetData>
  <mergeCells count="3">
    <mergeCell ref="A26:B26"/>
    <mergeCell ref="E33:F33"/>
    <mergeCell ref="E34:F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2016</vt:lpstr>
      <vt:lpstr>FEVEREIRO 2016</vt:lpstr>
      <vt:lpstr>MARÇO 2016</vt:lpstr>
      <vt:lpstr>ABRIL 2016</vt:lpstr>
      <vt:lpstr>MAIO2016</vt:lpstr>
      <vt:lpstr>JUNHO 2016</vt:lpstr>
      <vt:lpstr>JULHO 2016</vt:lpstr>
      <vt:lpstr>AGOSTO 2016</vt:lpstr>
      <vt:lpstr>SETEMBRO 2016</vt:lpstr>
      <vt:lpstr>OUTUBRO 2016</vt:lpstr>
      <vt:lpstr>NOVEMBRO 2016</vt:lpstr>
      <vt:lpstr>DEZEMBRO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2016-10-05T16:46:15Z</cp:lastPrinted>
  <dcterms:created xsi:type="dcterms:W3CDTF">2015-02-04T13:21:23Z</dcterms:created>
  <dcterms:modified xsi:type="dcterms:W3CDTF">2017-01-04T16:36:15Z</dcterms:modified>
</cp:coreProperties>
</file>